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08"/>
  <workbookPr defaultThemeVersion="166925"/>
  <mc:AlternateContent xmlns:mc="http://schemas.openxmlformats.org/markup-compatibility/2006">
    <mc:Choice Requires="x15">
      <x15ac:absPath xmlns:x15ac="http://schemas.microsoft.com/office/spreadsheetml/2010/11/ac" url="https://spgl.sharepoint.com/sites/IMPGGICSHub/Shared Documents/2023 GICS Structure Review - Working files/Specific Index Impact + Recs/"/>
    </mc:Choice>
  </mc:AlternateContent>
  <xr:revisionPtr revIDLastSave="6" documentId="8_{B431FBF6-90D8-498E-B8A3-DBBA979567C5}" xr6:coauthVersionLast="47" xr6:coauthVersionMax="47" xr10:uidLastSave="{4A71C5AD-9D38-4980-8998-3D1269CD2995}"/>
  <bookViews>
    <workbookView xWindow="-28920" yWindow="-120" windowWidth="29040" windowHeight="15840" firstSheet="2" activeTab="2" xr2:uid="{4F18D200-9167-44B6-BC00-6C43935C418F}"/>
  </bookViews>
  <sheets>
    <sheet name="Proforma GICS Map" sheetId="6" r:id="rId1"/>
    <sheet name="Select Companies" sheetId="2" r:id="rId2"/>
    <sheet name="Analysis" sheetId="10" r:id="rId3"/>
  </sheets>
  <definedNames>
    <definedName name="_xlnm._FilterDatabase" localSheetId="2" hidden="1">Analysis!$A$1:$AW$162</definedName>
    <definedName name="_xlnm._FilterDatabase" localSheetId="1" hidden="1">'Select Companies'!$A$3:$N$249</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O2" i="10" l="1"/>
  <c r="AO98" i="10"/>
  <c r="AO99" i="10"/>
  <c r="AO100" i="10"/>
  <c r="AO101" i="10"/>
  <c r="AO102" i="10"/>
  <c r="AO103" i="10"/>
  <c r="AO72" i="10"/>
  <c r="AO64" i="10"/>
  <c r="AO104" i="10"/>
  <c r="AO77" i="10"/>
  <c r="AO28" i="10"/>
  <c r="AO88" i="10"/>
  <c r="AO65" i="10"/>
  <c r="AO66" i="10"/>
  <c r="AO24" i="10"/>
  <c r="AO105" i="10"/>
  <c r="AO106" i="10"/>
  <c r="AO107" i="10"/>
  <c r="AO108" i="10"/>
  <c r="AO109" i="10"/>
  <c r="AO110" i="10"/>
  <c r="AO78" i="10"/>
  <c r="AO75" i="10"/>
  <c r="AO25" i="10"/>
  <c r="AO79" i="10"/>
  <c r="AO67" i="10"/>
  <c r="AO89" i="10"/>
  <c r="AO111" i="10"/>
  <c r="AO112" i="10"/>
  <c r="AO113" i="10"/>
  <c r="AO114" i="10"/>
  <c r="AO115" i="10"/>
  <c r="AO87" i="10"/>
  <c r="AO116" i="10"/>
  <c r="AO117" i="10"/>
  <c r="AO80" i="10"/>
  <c r="AO90" i="10"/>
  <c r="AO81" i="10"/>
  <c r="AO118" i="10"/>
  <c r="AO68" i="10"/>
  <c r="AO91" i="10"/>
  <c r="AO119" i="10"/>
  <c r="AO120" i="10"/>
  <c r="AO82" i="10"/>
  <c r="AO121" i="10"/>
  <c r="AO122" i="10"/>
  <c r="AO69" i="10"/>
  <c r="AO70" i="10"/>
  <c r="AO123" i="10"/>
  <c r="AO92" i="10"/>
  <c r="AO124" i="10"/>
  <c r="AO125" i="10"/>
  <c r="AO83" i="10"/>
  <c r="AO73" i="10"/>
  <c r="AO126" i="10"/>
  <c r="AO93" i="10"/>
  <c r="AO84" i="10"/>
  <c r="AO85" i="10"/>
  <c r="AO127" i="10"/>
  <c r="AO128" i="10"/>
  <c r="AO26" i="10"/>
  <c r="AO94" i="10"/>
  <c r="AO129" i="10"/>
  <c r="AO130" i="10"/>
  <c r="AO131" i="10"/>
  <c r="AO140" i="10"/>
  <c r="AO132" i="10"/>
  <c r="AO133" i="10"/>
  <c r="AO95" i="10"/>
  <c r="AO74" i="10"/>
  <c r="AO134" i="10"/>
  <c r="AO135" i="10"/>
  <c r="AO76" i="10"/>
  <c r="AO136" i="10"/>
  <c r="AO86" i="10"/>
  <c r="AO137" i="10"/>
  <c r="AO96" i="10"/>
  <c r="AO97" i="10"/>
  <c r="AO138" i="10"/>
  <c r="AO62" i="10"/>
  <c r="AO139" i="10"/>
  <c r="AO63" i="10"/>
  <c r="AO71" i="10"/>
  <c r="AO27" i="10"/>
  <c r="AN98" i="10"/>
  <c r="AN32" i="10"/>
  <c r="AN99" i="10"/>
  <c r="AN100" i="10"/>
  <c r="AN101" i="10"/>
  <c r="AN45" i="10"/>
  <c r="AN102" i="10"/>
  <c r="AN33" i="10"/>
  <c r="AN103" i="10"/>
  <c r="AN46" i="10"/>
  <c r="AN72" i="10"/>
  <c r="AN59" i="10"/>
  <c r="AN64" i="10"/>
  <c r="AN104" i="10"/>
  <c r="AN39" i="10"/>
  <c r="AN77" i="10"/>
  <c r="AN28" i="10"/>
  <c r="AN88" i="10"/>
  <c r="AN65" i="10"/>
  <c r="AN66" i="10"/>
  <c r="AN24" i="10"/>
  <c r="AN105" i="10"/>
  <c r="AN106" i="10"/>
  <c r="AN107" i="10"/>
  <c r="AN108" i="10"/>
  <c r="AN109" i="10"/>
  <c r="AN110" i="10"/>
  <c r="AN78" i="10"/>
  <c r="AN40" i="10"/>
  <c r="AN75" i="10"/>
  <c r="AN49" i="10"/>
  <c r="AN25" i="10"/>
  <c r="AN79" i="10"/>
  <c r="AN67" i="10"/>
  <c r="AN89" i="10"/>
  <c r="AN111" i="10"/>
  <c r="AN112" i="10"/>
  <c r="AN34" i="10"/>
  <c r="AN113" i="10"/>
  <c r="AN114" i="10"/>
  <c r="AN115" i="10"/>
  <c r="AN87" i="10"/>
  <c r="AN41" i="10"/>
  <c r="AN116" i="10"/>
  <c r="AN117" i="10"/>
  <c r="AN29" i="10"/>
  <c r="AN30" i="10"/>
  <c r="AN80" i="10"/>
  <c r="AN90" i="10"/>
  <c r="AN81" i="10"/>
  <c r="AN47" i="10"/>
  <c r="AN31" i="10"/>
  <c r="AN118" i="10"/>
  <c r="AN68" i="10"/>
  <c r="AN60" i="10"/>
  <c r="AN91" i="10"/>
  <c r="AN119" i="10"/>
  <c r="AN120" i="10"/>
  <c r="AN82" i="10"/>
  <c r="AN121" i="10"/>
  <c r="AN122" i="10"/>
  <c r="AN42" i="10"/>
  <c r="AN43" i="10"/>
  <c r="AN69" i="10"/>
  <c r="AN70" i="10"/>
  <c r="AN123" i="10"/>
  <c r="AN92" i="10"/>
  <c r="AN124" i="10"/>
  <c r="AN125" i="10"/>
  <c r="AN83" i="10"/>
  <c r="AN73" i="10"/>
  <c r="AN126" i="10"/>
  <c r="AN93" i="10"/>
  <c r="AN61" i="10"/>
  <c r="AN50" i="10"/>
  <c r="AN84" i="10"/>
  <c r="AN85" i="10"/>
  <c r="AN127" i="10"/>
  <c r="AN51" i="10"/>
  <c r="AN128" i="10"/>
  <c r="AN52" i="10"/>
  <c r="AN26" i="10"/>
  <c r="AN94" i="10"/>
  <c r="AN53" i="10"/>
  <c r="AN129" i="10"/>
  <c r="AN35" i="10"/>
  <c r="AN130" i="10"/>
  <c r="AN131" i="10"/>
  <c r="AN140" i="10"/>
  <c r="AN132" i="10"/>
  <c r="AN58" i="10"/>
  <c r="AN133" i="10"/>
  <c r="AN95" i="10"/>
  <c r="AN74" i="10"/>
  <c r="AN36" i="10"/>
  <c r="AN37" i="10"/>
  <c r="AN54" i="10"/>
  <c r="AN134" i="10"/>
  <c r="AN135" i="10"/>
  <c r="AN76" i="10"/>
  <c r="AN136" i="10"/>
  <c r="AN86" i="10"/>
  <c r="AN137" i="10"/>
  <c r="AN96" i="10"/>
  <c r="AN48" i="10"/>
  <c r="AN97" i="10"/>
  <c r="AN55" i="10"/>
  <c r="AN56" i="10"/>
  <c r="AN44" i="10"/>
  <c r="AN138" i="10"/>
  <c r="AN62" i="10"/>
  <c r="AN139" i="10"/>
  <c r="AN57" i="10"/>
  <c r="AN63" i="10"/>
  <c r="AN71" i="10"/>
  <c r="AN38" i="10"/>
  <c r="AN27" i="10"/>
  <c r="AN8" i="10"/>
  <c r="AN3" i="10"/>
  <c r="AN4" i="10"/>
  <c r="AN9" i="10"/>
  <c r="AN10" i="10"/>
  <c r="AN11" i="10"/>
  <c r="AN12" i="10"/>
  <c r="AN5" i="10"/>
  <c r="AN14" i="10"/>
  <c r="AN17" i="10"/>
  <c r="AN15" i="10"/>
  <c r="AN18" i="10"/>
  <c r="AN19" i="10"/>
  <c r="AN20" i="10"/>
  <c r="AO20" i="10"/>
  <c r="AO19" i="10"/>
  <c r="AO18" i="10"/>
  <c r="AO15" i="10"/>
  <c r="AO17" i="10"/>
  <c r="AO14" i="10"/>
  <c r="AO5" i="10"/>
  <c r="AO12" i="10"/>
  <c r="AO11" i="10"/>
  <c r="AO10" i="10"/>
  <c r="AO9" i="10"/>
  <c r="AO4" i="10"/>
  <c r="AO3" i="10"/>
  <c r="AO8" i="10"/>
  <c r="AM14" i="10"/>
  <c r="AM8" i="10"/>
  <c r="AM17" i="10"/>
  <c r="AM3" i="10"/>
  <c r="AM4" i="10"/>
  <c r="AM9" i="10"/>
  <c r="AM15" i="10"/>
  <c r="AM18" i="10"/>
  <c r="AM10" i="10"/>
  <c r="AM19" i="10"/>
  <c r="AM11" i="10"/>
  <c r="AM20" i="10"/>
  <c r="AM12" i="10"/>
  <c r="AM5" i="10"/>
  <c r="AO162" i="10"/>
  <c r="AO7" i="10"/>
  <c r="AO6" i="10"/>
  <c r="AO161" i="10"/>
  <c r="AO160" i="10"/>
  <c r="AO145" i="10"/>
  <c r="AO146" i="10"/>
  <c r="AO144" i="10"/>
  <c r="AO159" i="10"/>
  <c r="AO158" i="10"/>
  <c r="AO157" i="10"/>
  <c r="AO156" i="10"/>
  <c r="AO155" i="10"/>
  <c r="AO154" i="10"/>
  <c r="AO147" i="10"/>
  <c r="AO152" i="10"/>
  <c r="AO143" i="10"/>
  <c r="AO149" i="10"/>
  <c r="AO151" i="10"/>
  <c r="AO153" i="10"/>
  <c r="AO148" i="10"/>
  <c r="AO150" i="10"/>
  <c r="AO141" i="10"/>
  <c r="AM6" i="10"/>
  <c r="AM7" i="10"/>
  <c r="AN13" i="10"/>
  <c r="AN7" i="10"/>
  <c r="AN161" i="10"/>
  <c r="AN160" i="10"/>
  <c r="AN145" i="10"/>
  <c r="AN146" i="10"/>
  <c r="AN16" i="10"/>
  <c r="AN144" i="10"/>
  <c r="AN159" i="10"/>
  <c r="AN158" i="10"/>
  <c r="AN157" i="10"/>
  <c r="AN156" i="10"/>
  <c r="AN162" i="10"/>
  <c r="AN141" i="10"/>
  <c r="AN155" i="10"/>
  <c r="AN154" i="10"/>
  <c r="AN147" i="10"/>
  <c r="AN6" i="10"/>
  <c r="AN152" i="10"/>
  <c r="AN143" i="10"/>
  <c r="AN149" i="10"/>
  <c r="AN21" i="10"/>
  <c r="AN151" i="10"/>
  <c r="AN153" i="10"/>
  <c r="AN148" i="10"/>
  <c r="AO142" i="10"/>
  <c r="AN142" i="10"/>
  <c r="AN150" i="10"/>
  <c r="AN23" i="10"/>
  <c r="AN22" i="10"/>
  <c r="AW1" i="10" l="1"/>
  <c r="AU1" i="10" l="1"/>
</calcChain>
</file>

<file path=xl/sharedStrings.xml><?xml version="1.0" encoding="utf-8"?>
<sst xmlns="http://schemas.openxmlformats.org/spreadsheetml/2006/main" count="5809" uniqueCount="1839">
  <si>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</si>
  <si>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</si>
  <si>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</si>
  <si>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</si>
  <si>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</si>
  <si>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</si>
  <si>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</si>
  <si>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</si>
  <si>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</si>
  <si>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</si>
  <si>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</si>
  <si>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</si>
  <si>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</si>
  <si>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</si>
  <si>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</si>
  <si>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</si>
  <si>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</si>
  <si>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</si>
  <si>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</si>
  <si>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</si>
  <si>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</si>
  <si>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</si>
  <si>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</si>
  <si>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</si>
  <si>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</si>
  <si>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</si>
  <si>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</si>
  <si>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</si>
  <si>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</si>
  <si>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</si>
  <si>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</si>
  <si>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</si>
  <si>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</si>
  <si>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</si>
  <si>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</si>
  <si>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</si>
  <si>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</si>
  <si>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</si>
  <si>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</si>
  <si>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</si>
  <si>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</si>
  <si>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</si>
  <si>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</si>
  <si>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</si>
  <si>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</si>
  <si>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</si>
  <si>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</si>
  <si>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</si>
  <si>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</si>
  <si>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</si>
  <si>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</si>
  <si>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</si>
  <si>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</si>
  <si>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</si>
  <si>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</si>
  <si>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</si>
  <si>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</si>
  <si>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</si>
  <si>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</si>
  <si>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</si>
  <si>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</si>
  <si>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</si>
  <si>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</si>
  <si>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</si>
  <si>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</si>
  <si>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Industrials</t>
  </si>
  <si>
    <t>Capital Goods</t>
  </si>
  <si>
    <t>Aerospace &amp; Defense</t>
  </si>
  <si>
    <t>Manufacturers of civil or military aerospace and defense equipment, parts or products. Includes defense electronics and space equipment.</t>
  </si>
  <si>
    <t>Building Products</t>
  </si>
  <si>
    <t>Manufacturers of building components and home improvement products and equipment. Excludes lumber and plywood classified under Forest Products and cement and other materials classified in the Construction Materials Sub-Industry.</t>
  </si>
  <si>
    <t>Construction &amp; Engineering</t>
  </si>
  <si>
    <t>Companies engaged in primarily non-residential construction. Includes civil engineering companies and large-scale contractors. Excludes companies classified in the Homebuilding Sub-Industry.</t>
  </si>
  <si>
    <t>Electrical Equipment</t>
  </si>
  <si>
    <t>Electrical Components &amp; Equipment</t>
  </si>
  <si>
    <t>Companies that produce electric cables and wires, electrical components or equipment not classified in the Heavy Electrical Equipment Sub-Industry.</t>
  </si>
  <si>
    <t>Heavy Electrical Equipment</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</si>
  <si>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</si>
  <si>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Industrial Conglomerates</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</si>
  <si>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</si>
  <si>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</si>
  <si>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Construction Machinery &amp; Heavy Transportation Equipment (New Name)</t>
  </si>
  <si>
    <t>Manufacturers of heavy duty trucks, rolling machinery, earth-moving and construction equipment, and manufacturers of related parts. Includes non-military shipbuilding.</t>
  </si>
  <si>
    <t>Agricultural &amp; Farm Machinery</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</si>
  <si>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</si>
  <si>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Industrial Machinery &amp; Supplies &amp; Components (New Name)</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</si>
  <si>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</si>
  <si>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&amp; Distributors</t>
  </si>
  <si>
    <t>Trading companies and other distributors of industrial equipment and products.</t>
  </si>
  <si>
    <t>Commercial  &amp; Professional Services</t>
  </si>
  <si>
    <t>Commercial Services &amp; Supplies</t>
  </si>
  <si>
    <t>Commercial Printing</t>
  </si>
  <si>
    <t>Companies providing commercial printing services. Includes printers primarily serving the media industry.</t>
  </si>
  <si>
    <t>Environmental &amp; Facilities Services</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</si>
  <si>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</si>
  <si>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</si>
  <si>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</si>
  <si>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Diversified Support Services</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</si>
  <si>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</si>
  <si>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Security &amp; Alarm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</si>
  <si>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</si>
  <si>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</si>
  <si>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Human Resource &amp; Employment Services (Definition Update)</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</si>
  <si>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</si>
  <si>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Research &amp; Consulting Services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</si>
  <si>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</si>
  <si>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</si>
  <si>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</si>
  <si>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</si>
  <si>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Air Freight &amp; Logistics</t>
  </si>
  <si>
    <t>Companies providing air freight transportation, courier and logistics services, including package and mail delivery and customs agents. Excludes those companies classified in the Airlines, Marine or Trucking Sub-Industries.</t>
  </si>
  <si>
    <t>Passenger Airlines (New name)</t>
  </si>
  <si>
    <t>Companies providing primarily passenger air transportation.</t>
  </si>
  <si>
    <t>Marine Transportation (New Name)</t>
  </si>
  <si>
    <t>Companies providing goods or passenger maritime transportation. Excludes cruise-ships classified in the Hotels, Resorts &amp; Cruise Lines Sub-Industry.</t>
  </si>
  <si>
    <t>Ground Transportation (New Name)</t>
  </si>
  <si>
    <t>Rail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</si>
  <si>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</si>
  <si>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</si>
  <si>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</si>
  <si>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</si>
  <si>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</si>
  <si>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</si>
  <si>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</si>
  <si>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</si>
  <si>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Airport Services</t>
  </si>
  <si>
    <t>Operators of airports and companies providing related services.</t>
  </si>
  <si>
    <t>Highways &amp; Railtracks</t>
  </si>
  <si>
    <t>Owners and operators of roads, tunnels and railtracks.</t>
  </si>
  <si>
    <t>Marine Ports &amp; Services</t>
  </si>
  <si>
    <t>Owners and operators of marine ports and related services.</t>
  </si>
  <si>
    <t>Consumer Discretionary</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</si>
  <si>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</si>
  <si>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</si>
  <si>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</si>
  <si>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</si>
  <si>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</si>
  <si>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</si>
  <si>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</si>
  <si>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</si>
  <si>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</si>
  <si>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</si>
  <si>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</si>
  <si>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</si>
  <si>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</si>
  <si>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</si>
  <si>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</si>
  <si>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</si>
  <si>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</si>
  <si>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</si>
  <si>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</si>
  <si>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</si>
  <si>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</si>
  <si>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</si>
  <si>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</si>
  <si>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</si>
  <si>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</si>
  <si>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</si>
  <si>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</si>
  <si>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</si>
  <si>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</si>
  <si>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</si>
  <si>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</si>
  <si>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</si>
  <si>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</si>
  <si>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</si>
  <si>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</si>
  <si>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</si>
  <si>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Hotels, Resorts &amp; Cruise Lines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</si>
  <si>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</si>
  <si>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</si>
  <si>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</si>
  <si>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Restaurants</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</si>
  <si>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</si>
  <si>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</si>
  <si>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</si>
  <si>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</si>
  <si>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</si>
  <si>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</si>
  <si>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</si>
  <si>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</si>
  <si>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</si>
  <si>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</si>
  <si>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</si>
  <si>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</si>
  <si>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</si>
  <si>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</si>
  <si>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</si>
  <si>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</si>
  <si>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</si>
  <si>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</si>
  <si>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</si>
  <si>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</si>
  <si>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Apparel Retail</t>
  </si>
  <si>
    <t>Retailers specialized mainly in apparel and accessories.</t>
  </si>
  <si>
    <t>Computer &amp; Electronics Retail</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</si>
  <si>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</si>
  <si>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</si>
  <si>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</si>
  <si>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</si>
  <si>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</si>
  <si>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Automotive Retail</t>
  </si>
  <si>
    <t>Owners and operators of stores specializing in automotive retail.  Includes auto dealers, gas stations, and retailers of auto accessories, motorcycles &amp; parts, automotive glass, and automotive equipment &amp; parts.</t>
  </si>
  <si>
    <t>Homefurnishing Retail</t>
  </si>
  <si>
    <t>Owners and operators of furniture and home furnishings retail stores.  Includes residential furniture, homefurnishings, housewares, and interior design.  Excludes home and garden improvement stores, classified in the Home Improvement Retail Sub-Industry.</t>
  </si>
  <si>
    <t>Consumer Staples</t>
  </si>
  <si>
    <t>Consumer Staples Distribution &amp; Retail (New Name)</t>
  </si>
  <si>
    <t>Drug Retail</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</si>
  <si>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</si>
  <si>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</si>
  <si>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</si>
  <si>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</si>
  <si>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</si>
  <si>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</si>
  <si>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</si>
  <si>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</si>
  <si>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</si>
  <si>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</si>
  <si>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</si>
  <si>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</si>
  <si>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</si>
  <si>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</si>
  <si>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</si>
  <si>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</si>
  <si>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</si>
  <si>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</si>
  <si>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</si>
  <si>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</si>
  <si>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</si>
  <si>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</si>
  <si>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</si>
  <si>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</si>
  <si>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</si>
  <si>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</si>
  <si>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</si>
  <si>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</si>
  <si>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</si>
  <si>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</si>
  <si>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</si>
  <si>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</si>
  <si>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</si>
  <si>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</si>
  <si>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</si>
  <si>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</si>
  <si>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</si>
  <si>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</si>
  <si>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</si>
  <si>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</si>
  <si>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</si>
  <si>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</si>
  <si>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</si>
  <si>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</si>
  <si>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</si>
  <si>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</si>
  <si>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</si>
  <si>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</si>
  <si>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</si>
  <si>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</si>
  <si>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</si>
  <si>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</si>
  <si>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Financials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</si>
  <si>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</si>
  <si>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</si>
  <si>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</si>
  <si>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</si>
  <si>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</si>
  <si>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</si>
  <si>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</si>
  <si>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</si>
  <si>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</si>
  <si>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</si>
  <si>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</si>
  <si>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</si>
  <si>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</si>
  <si>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</si>
  <si>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</si>
  <si>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</si>
  <si>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</si>
  <si>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</si>
  <si>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</si>
  <si>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</si>
  <si>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</si>
  <si>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</si>
  <si>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</si>
  <si>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</si>
  <si>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</si>
  <si>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</si>
  <si>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</si>
  <si>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</si>
  <si>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</si>
  <si>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</si>
  <si>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</si>
  <si>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</si>
  <si>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</si>
  <si>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</si>
  <si>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</si>
  <si>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</si>
  <si>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</si>
  <si>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</si>
  <si>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</si>
  <si>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</si>
  <si>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</si>
  <si>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</si>
  <si>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</si>
  <si>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</si>
  <si>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</si>
  <si>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Information Technology</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</si>
  <si>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</si>
  <si>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</si>
  <si>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</si>
  <si>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</si>
  <si>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</si>
  <si>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</si>
  <si>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</si>
  <si>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</si>
  <si>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</si>
  <si>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</si>
  <si>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</si>
  <si>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</si>
  <si>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</si>
  <si>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</si>
  <si>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</si>
  <si>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</si>
  <si>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</si>
  <si>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</si>
  <si>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</si>
  <si>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</si>
  <si>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</si>
  <si>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</si>
  <si>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</si>
  <si>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</si>
  <si>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</si>
  <si>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</si>
  <si>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</si>
  <si>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</si>
  <si>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</si>
  <si>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</si>
  <si>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</si>
  <si>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</si>
  <si>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</si>
  <si>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</si>
  <si>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</si>
  <si>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</si>
  <si>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</si>
  <si>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</si>
  <si>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</si>
  <si>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</si>
  <si>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</si>
  <si>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</si>
  <si>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</si>
  <si>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</si>
  <si>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</si>
  <si>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</si>
  <si>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</si>
  <si>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</si>
  <si>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</si>
  <si>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</si>
  <si>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</si>
  <si>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</si>
  <si>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</si>
  <si>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</si>
  <si>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</si>
  <si>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</si>
  <si>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</si>
  <si>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</si>
  <si>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</si>
  <si>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</si>
  <si>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</si>
  <si>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</si>
  <si>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</si>
  <si>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</si>
  <si>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</si>
  <si>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</si>
  <si>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</si>
  <si>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</si>
  <si>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</si>
  <si>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</si>
  <si>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</si>
  <si>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</si>
  <si>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Real Estate</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</si>
  <si>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</si>
  <si>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</si>
  <si>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</si>
  <si>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</si>
  <si>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</si>
  <si>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</si>
  <si>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</si>
  <si>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</si>
  <si>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</si>
  <si>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</si>
  <si>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</si>
  <si>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</si>
  <si>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</si>
  <si>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</si>
  <si>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</si>
  <si>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</si>
  <si>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</si>
  <si>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</si>
  <si>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</si>
  <si>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</si>
  <si>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</si>
  <si>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</si>
  <si>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</si>
  <si>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</si>
  <si>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</si>
  <si>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</si>
  <si>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</si>
  <si>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</si>
  <si>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</si>
  <si>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</si>
  <si>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</si>
  <si>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</si>
  <si>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</si>
  <si>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</si>
  <si>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</si>
  <si>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</si>
  <si>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</si>
  <si>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</si>
  <si>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</si>
  <si>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</si>
  <si>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</si>
  <si>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</si>
  <si>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</si>
  <si>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</si>
  <si>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</si>
  <si>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</si>
  <si>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</si>
  <si>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</si>
  <si>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</si>
  <si>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</si>
  <si>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</si>
  <si>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</si>
  <si>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</si>
  <si>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</si>
  <si>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</si>
  <si>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</si>
  <si>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</si>
  <si>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</si>
  <si>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</si>
  <si>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</si>
  <si>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</si>
  <si>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</si>
  <si>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</si>
  <si>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</si>
  <si>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</si>
  <si>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XNYS</t>
  </si>
  <si>
    <t>Specialized REITs</t>
  </si>
  <si>
    <t>Telecom Tower REITs</t>
  </si>
  <si>
    <t>Safehold Inc.</t>
  </si>
  <si>
    <t>Other Specialized REITs</t>
  </si>
  <si>
    <t>National Storage Affiliates Trust</t>
  </si>
  <si>
    <t>Self-Storage REITs</t>
  </si>
  <si>
    <t>PotlatchDeltic Corp</t>
  </si>
  <si>
    <t>NASDAQ Stock Exchange</t>
  </si>
  <si>
    <t>XNAS</t>
  </si>
  <si>
    <t>Timber REITs</t>
  </si>
  <si>
    <t>Rayonier Inc</t>
  </si>
  <si>
    <t>Equinix Inc</t>
  </si>
  <si>
    <t>Data Center REITs</t>
  </si>
  <si>
    <t>Wesfarmers Ltd</t>
  </si>
  <si>
    <t>Australia</t>
  </si>
  <si>
    <t>Australian Stock Exchange</t>
  </si>
  <si>
    <t>XASX</t>
  </si>
  <si>
    <t>General Merchandise Stores</t>
  </si>
  <si>
    <t>Broadline Retail</t>
  </si>
  <si>
    <t>PEPCO GROUP NV</t>
  </si>
  <si>
    <t>United Kingdom</t>
  </si>
  <si>
    <t>Warsaw Stock Exchange</t>
  </si>
  <si>
    <t>XWAR</t>
  </si>
  <si>
    <t>Canadian Tire Corporation Limited NV</t>
  </si>
  <si>
    <t>Canada</t>
  </si>
  <si>
    <t>Toronto Stock Exchange</t>
  </si>
  <si>
    <t>XTSE</t>
  </si>
  <si>
    <t>Magazine Luiza S.A.</t>
  </si>
  <si>
    <t>Brazil</t>
  </si>
  <si>
    <t>Sao Paulo Stock Exchange</t>
  </si>
  <si>
    <t>BVMF</t>
  </si>
  <si>
    <t>Target Corp</t>
  </si>
  <si>
    <t>Consumer Staples Merchandise Retail</t>
  </si>
  <si>
    <t>Pan Pacific International Holdings Corp</t>
  </si>
  <si>
    <t>Japan</t>
  </si>
  <si>
    <t>Tokyo Stock Exchange</t>
  </si>
  <si>
    <t>XTKS</t>
  </si>
  <si>
    <t>Dollar General Corp</t>
  </si>
  <si>
    <t>Ollie's Bargain Outlet Holdings, Inc.</t>
  </si>
  <si>
    <t>Dollar Tree Inc</t>
  </si>
  <si>
    <t>Dollarama Inc</t>
  </si>
  <si>
    <t>Harvey Norman Hldgs Ltd</t>
  </si>
  <si>
    <t>Ryohin Keikaku Co</t>
  </si>
  <si>
    <t>B&amp;M European Value Retail S.A.</t>
  </si>
  <si>
    <t>London Stock Exchange</t>
  </si>
  <si>
    <t>XLON</t>
  </si>
  <si>
    <t>MINISO Group Holding Limited ADR</t>
  </si>
  <si>
    <t>China</t>
  </si>
  <si>
    <t>Big Lots Inc</t>
  </si>
  <si>
    <t>Grupo Sanborns S.A.B. de C.V.</t>
  </si>
  <si>
    <t>Mexico</t>
  </si>
  <si>
    <t>Mexican Stock Exchange</t>
  </si>
  <si>
    <t>XMEX</t>
  </si>
  <si>
    <t>Department Stores</t>
  </si>
  <si>
    <t>Macy's Inc</t>
  </si>
  <si>
    <t>Easyhome New Retail Group Co Ltd A</t>
  </si>
  <si>
    <t>Shenzhen Stock Exchange</t>
  </si>
  <si>
    <t>XSHE</t>
  </si>
  <si>
    <t>SACI Falabella</t>
  </si>
  <si>
    <t>Chile</t>
  </si>
  <si>
    <t>Santiago Stock Exchange</t>
  </si>
  <si>
    <t>XSGO</t>
  </si>
  <si>
    <t>Lotte Shopping</t>
  </si>
  <si>
    <t>South Korea</t>
  </si>
  <si>
    <t>Korean Stock Exchange</t>
  </si>
  <si>
    <t>XKRX</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</si>
  <si>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</si>
  <si>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</si>
  <si>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</si>
  <si>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</si>
  <si>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</si>
  <si>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</si>
  <si>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</si>
  <si>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</si>
  <si>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</si>
  <si>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</si>
  <si>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</si>
  <si>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</si>
  <si>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</si>
  <si>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</si>
  <si>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</si>
  <si>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</si>
  <si>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</si>
  <si>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</si>
  <si>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</si>
  <si>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</si>
  <si>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</si>
  <si>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Trucking</t>
  </si>
  <si>
    <t>Passenger Ground Transportation</t>
  </si>
  <si>
    <t>Sixt SE</t>
  </si>
  <si>
    <t>Germany</t>
  </si>
  <si>
    <t>Xetra Stock Exchange</t>
  </si>
  <si>
    <t>XETR</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</si>
  <si>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</si>
  <si>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</si>
  <si>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</si>
  <si>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</si>
  <si>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</si>
  <si>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</si>
  <si>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</si>
  <si>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</si>
  <si>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XSES</t>
  </si>
  <si>
    <t>ALD SA</t>
  </si>
  <si>
    <t>France</t>
  </si>
  <si>
    <t>Euronext Paris</t>
  </si>
  <si>
    <t>XPAR</t>
  </si>
  <si>
    <t>XPO Logistics Inc</t>
  </si>
  <si>
    <t>Avis Budget Group Inc</t>
  </si>
  <si>
    <t>J.B. Hunt Transport Services</t>
  </si>
  <si>
    <t>Localiza Rent A Car</t>
  </si>
  <si>
    <t>Uber Technologies Inc.</t>
  </si>
  <si>
    <t>Hertz Global Holdings, Inc</t>
  </si>
  <si>
    <t>Schneider National, Inc.</t>
  </si>
  <si>
    <t>AMERCO Inc</t>
  </si>
  <si>
    <t>Old Dominion Freight Line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</si>
  <si>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</si>
  <si>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</si>
  <si>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</si>
  <si>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</si>
  <si>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</si>
  <si>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</si>
  <si>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</si>
  <si>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</si>
  <si>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</si>
  <si>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</si>
  <si>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</si>
  <si>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</si>
  <si>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XHKG</t>
  </si>
  <si>
    <t>Internet &amp; Direct Marketing Retail</t>
  </si>
  <si>
    <t>Alibaba Group Holding Ltd</t>
  </si>
  <si>
    <t>Amazon.com Inc</t>
  </si>
  <si>
    <t>JD Health International Inc</t>
  </si>
  <si>
    <t>DoorDash, Inc. Class A</t>
  </si>
  <si>
    <t>Farfetch Ltd-A</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</si>
  <si>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</si>
  <si>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</si>
  <si>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</si>
  <si>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</si>
  <si>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</si>
  <si>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</si>
  <si>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</si>
  <si>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</si>
  <si>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</si>
  <si>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</si>
  <si>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</si>
  <si>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</si>
  <si>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</si>
  <si>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</si>
  <si>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</si>
  <si>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</si>
  <si>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</si>
  <si>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</si>
  <si>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</si>
  <si>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</si>
  <si>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</si>
  <si>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</si>
  <si>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</si>
  <si>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</si>
  <si>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</si>
  <si>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</si>
  <si>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</si>
  <si>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</si>
  <si>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</si>
  <si>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</si>
  <si>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</si>
  <si>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</si>
  <si>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</si>
  <si>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</si>
  <si>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</si>
  <si>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</si>
  <si>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</si>
  <si>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</si>
  <si>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XTAI</t>
  </si>
  <si>
    <t>Americanas SA</t>
  </si>
  <si>
    <t>Pinduoduo Inc ADS</t>
  </si>
  <si>
    <t>Just Eat Takeaway.com NV</t>
  </si>
  <si>
    <t>Euronext Amsterdam</t>
  </si>
  <si>
    <t>XAMS</t>
  </si>
  <si>
    <t>Chewy, Inc.-A</t>
  </si>
  <si>
    <t>Mercadolibre inc</t>
  </si>
  <si>
    <t>Argentina</t>
  </si>
  <si>
    <t>Mercari Inc</t>
  </si>
  <si>
    <t>JD.com, Inc. Class A</t>
  </si>
  <si>
    <t>Etsy, Inc.</t>
  </si>
  <si>
    <t>ASOS PLC</t>
  </si>
  <si>
    <t>Dada Nexus Limited</t>
  </si>
  <si>
    <t>About You Holding AG</t>
  </si>
  <si>
    <t>Newegg Commerce, Inc.</t>
  </si>
  <si>
    <t>Cazoo Group Ltd</t>
  </si>
  <si>
    <t>Fiverr International Ltd.</t>
  </si>
  <si>
    <t>Human Resource &amp; Employment Services</t>
  </si>
  <si>
    <t>PetMed Express.com Inc</t>
  </si>
  <si>
    <t>Shift4 Payments, Inc.-A</t>
  </si>
  <si>
    <t>Data Processing &amp; Outsourced Services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</si>
  <si>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</si>
  <si>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</si>
  <si>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</si>
  <si>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</si>
  <si>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</si>
  <si>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</si>
  <si>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</si>
  <si>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</si>
  <si>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</si>
  <si>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</si>
  <si>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</si>
  <si>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</si>
  <si>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</si>
  <si>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Mastercard Inc A</t>
  </si>
  <si>
    <t>Nexi SpA</t>
  </si>
  <si>
    <t>Italy</t>
  </si>
  <si>
    <t>Milan Stock Exchange</t>
  </si>
  <si>
    <t>MTAA</t>
  </si>
  <si>
    <t>Boardwalk Real Estate Investment Trust</t>
  </si>
  <si>
    <t>Flywire Corporation Voting</t>
  </si>
  <si>
    <t>Altarea</t>
  </si>
  <si>
    <t>TaskUs, Inc. Class A</t>
  </si>
  <si>
    <t>Wise PLC</t>
  </si>
  <si>
    <t>WNS Holdings ADR</t>
  </si>
  <si>
    <t>Block, Inc. A</t>
  </si>
  <si>
    <t>Sabre Corporation</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</si>
  <si>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</si>
  <si>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</si>
  <si>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</si>
  <si>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</si>
  <si>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</si>
  <si>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</si>
  <si>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</si>
  <si>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</si>
  <si>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</si>
  <si>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</si>
  <si>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</si>
  <si>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</si>
  <si>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</si>
  <si>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Adyen NV</t>
  </si>
  <si>
    <t>UDR Inc</t>
  </si>
  <si>
    <t>BinDawood Holding Co.</t>
  </si>
  <si>
    <t>Broadridge Financial Solutions Inc.</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</si>
  <si>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</si>
  <si>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</si>
  <si>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</si>
  <si>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</si>
  <si>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</si>
  <si>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</si>
  <si>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</si>
  <si>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</si>
  <si>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</si>
  <si>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</si>
  <si>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</si>
  <si>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</si>
  <si>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</si>
  <si>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</si>
  <si>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Automatic Data Processing</t>
  </si>
  <si>
    <t>Sun Communities</t>
  </si>
  <si>
    <t>Single-Family Residential REITs</t>
  </si>
  <si>
    <t>VICI Properties Inc.</t>
  </si>
  <si>
    <t>Jack Henry &amp; Associates Inc.</t>
  </si>
  <si>
    <t>SBA Communications Corp</t>
  </si>
  <si>
    <t>American Campus Communities Inc</t>
  </si>
  <si>
    <t>Essent Group Ltd</t>
  </si>
  <si>
    <t>Essex Property Trust</t>
  </si>
  <si>
    <t>Amadeus IT Group SA</t>
  </si>
  <si>
    <t>Spain</t>
  </si>
  <si>
    <t>Mercado Continuo</t>
  </si>
  <si>
    <t>BMEX</t>
  </si>
  <si>
    <t>AvalonBay Communities Inc</t>
  </si>
  <si>
    <t>Aeon Co Ltd</t>
  </si>
  <si>
    <t>Four Corners Property Trust</t>
  </si>
  <si>
    <t>Equity Lifestyle Properties Inc</t>
  </si>
  <si>
    <t>Crown Castle Intl Corp</t>
  </si>
  <si>
    <t>Verra Mobility Corporation</t>
  </si>
  <si>
    <t>Iron Mountain Inc</t>
  </si>
  <si>
    <t>Visa Inc A</t>
  </si>
  <si>
    <t>Walmart de Mexico SAB de CV</t>
  </si>
  <si>
    <t>EPR Properties</t>
  </si>
  <si>
    <t>Columbia Financial, Inc.</t>
  </si>
  <si>
    <t>Regional Banks</t>
  </si>
  <si>
    <t>Computershare Ltd</t>
  </si>
  <si>
    <t>TFS Financial Corp</t>
  </si>
  <si>
    <t>PayPal Holdings Inc.</t>
  </si>
  <si>
    <t>American Homes 4 Rent A</t>
  </si>
  <si>
    <t>Mid-America Apt Communties</t>
  </si>
  <si>
    <t>Gmo Payment Gateway Inc</t>
  </si>
  <si>
    <t>Advance Residence Invstment Corp</t>
  </si>
  <si>
    <t>Worldline SA</t>
  </si>
  <si>
    <t>Edenred</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</si>
  <si>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</si>
  <si>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</si>
  <si>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</si>
  <si>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</si>
  <si>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</si>
  <si>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</si>
  <si>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</si>
  <si>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</si>
  <si>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</si>
  <si>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</si>
  <si>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</si>
  <si>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FleetCor Technologies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</si>
  <si>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</si>
  <si>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</si>
  <si>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</si>
  <si>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</si>
  <si>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</si>
  <si>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</si>
  <si>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</si>
  <si>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</si>
  <si>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</si>
  <si>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</si>
  <si>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</si>
  <si>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</si>
  <si>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</si>
  <si>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</si>
  <si>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</si>
  <si>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</si>
  <si>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</si>
  <si>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</si>
  <si>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</si>
  <si>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</si>
  <si>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</si>
  <si>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Paychex Inc</t>
  </si>
  <si>
    <t>Global Payments Inc</t>
  </si>
  <si>
    <t>Costco Wholesale Corp</t>
  </si>
  <si>
    <t>Lamar Advertising Co A</t>
  </si>
  <si>
    <t>PagSeguro Digital Ltd.</t>
  </si>
  <si>
    <t>Walmart Inc.</t>
  </si>
  <si>
    <t>Big Yellow Group</t>
  </si>
  <si>
    <t>Aareal Bank AG</t>
  </si>
  <si>
    <t>Fiserv Inc</t>
  </si>
  <si>
    <t>PennyMac Financial Services Inc</t>
  </si>
  <si>
    <t>Fidelity National Information</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</si>
  <si>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</si>
  <si>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</si>
  <si>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</si>
  <si>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</si>
  <si>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</si>
  <si>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</si>
  <si>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</si>
  <si>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</si>
  <si>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</si>
  <si>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</si>
  <si>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</si>
  <si>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</si>
  <si>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</si>
  <si>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</si>
  <si>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</si>
  <si>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</si>
  <si>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</si>
  <si>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</si>
  <si>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</si>
  <si>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</si>
  <si>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</si>
  <si>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</si>
  <si>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</si>
  <si>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INDEX NAME</t>
  </si>
  <si>
    <t>INDEX CODE</t>
  </si>
  <si>
    <t>INDEX KEY</t>
  </si>
  <si>
    <t>EFFECTIVE DATE</t>
  </si>
  <si>
    <t>COMPANY</t>
  </si>
  <si>
    <t>RIC</t>
  </si>
  <si>
    <t>BLOOMBERG TICKER</t>
  </si>
  <si>
    <t>CUSIP</t>
  </si>
  <si>
    <t>ISIN</t>
  </si>
  <si>
    <t>SEDOL</t>
  </si>
  <si>
    <t>TICKER</t>
  </si>
  <si>
    <t>GV KEY</t>
  </si>
  <si>
    <t>STOCK KEY</t>
  </si>
  <si>
    <t>GICS CODE</t>
  </si>
  <si>
    <t>DJI INDUSTRY CODE</t>
  </si>
  <si>
    <t>ALTERNATE CLASSIFICATION CODE</t>
  </si>
  <si>
    <t>MIC</t>
  </si>
  <si>
    <t>COUNTRY OF DOMICILE</t>
  </si>
  <si>
    <t>COUNTRY OF LISTING</t>
  </si>
  <si>
    <t>REGION</t>
  </si>
  <si>
    <t>SIZE</t>
  </si>
  <si>
    <t>CAP RANGE</t>
  </si>
  <si>
    <t>CURRENCY CODE</t>
  </si>
  <si>
    <t>LOCAL PRICE</t>
  </si>
  <si>
    <t>FX RATE</t>
  </si>
  <si>
    <t>SHARES OUTSTANDING</t>
  </si>
  <si>
    <t>MARKET CAP</t>
  </si>
  <si>
    <t>IWF</t>
  </si>
  <si>
    <t>AWF</t>
  </si>
  <si>
    <t>GROWTH</t>
  </si>
  <si>
    <t>VALUE</t>
  </si>
  <si>
    <t>INDEX SHARES</t>
  </si>
  <si>
    <t>INDEX MARKET CAP</t>
  </si>
  <si>
    <t>INDEX WEIGHT</t>
  </si>
  <si>
    <t>DAILY PRICE RETURN</t>
  </si>
  <si>
    <t>DAILY TOTAL RETURN</t>
  </si>
  <si>
    <t>DIVIDEND</t>
  </si>
  <si>
    <t>NET DIVIDEND</t>
  </si>
  <si>
    <t>Future Sector</t>
  </si>
  <si>
    <t>CURRENT INDEX WEIGHT</t>
  </si>
  <si>
    <t>NEW GICS</t>
  </si>
  <si>
    <t>GICS CHANGE? (T/F)</t>
  </si>
  <si>
    <t>Add/Drop/Remain</t>
  </si>
  <si>
    <t>NEW THEORETICAL WEIGHT</t>
  </si>
  <si>
    <t>Weight Change</t>
  </si>
  <si>
    <t>Total Turnover</t>
  </si>
  <si>
    <t>Turnover for Adds and Drops</t>
  </si>
  <si>
    <t>S&amp;P SmallCap 600 Capped Financials &amp; Real Estate (sector) Index</t>
  </si>
  <si>
    <t>SPUSA-600-USDUF--P-US-S--45</t>
  </si>
  <si>
    <t>EVTC.N</t>
  </si>
  <si>
    <t>EVTC UN</t>
  </si>
  <si>
    <t>30040P103</t>
  </si>
  <si>
    <t>PR30040P1032</t>
  </si>
  <si>
    <t>B7KY3Z6</t>
  </si>
  <si>
    <t>EVTC</t>
  </si>
  <si>
    <t>D2000270027902795</t>
  </si>
  <si>
    <t>US</t>
  </si>
  <si>
    <t>S</t>
  </si>
  <si>
    <t>USD</t>
  </si>
  <si>
    <t>Add</t>
  </si>
  <si>
    <t>SPSU6FP</t>
  </si>
  <si>
    <t>SPUSA-600-USDUC--P-US-S--40&amp;60</t>
  </si>
  <si>
    <t>COOP.OQ</t>
  </si>
  <si>
    <t>COOP UQ</t>
  </si>
  <si>
    <t>62482R107</t>
  </si>
  <si>
    <t>US62482R1077</t>
  </si>
  <si>
    <t>BGHKHS1</t>
  </si>
  <si>
    <t>COOP</t>
  </si>
  <si>
    <t>D8000870087708779</t>
  </si>
  <si>
    <t>Remain</t>
  </si>
  <si>
    <t>NMIH.OQ</t>
  </si>
  <si>
    <t>NMIH UQ</t>
  </si>
  <si>
    <t>US6292093050</t>
  </si>
  <si>
    <t>BGDW5G5</t>
  </si>
  <si>
    <t>NMIH</t>
  </si>
  <si>
    <t>WD.N</t>
  </si>
  <si>
    <t>WD UN</t>
  </si>
  <si>
    <t>93148P102</t>
  </si>
  <si>
    <t>US93148P1021</t>
  </si>
  <si>
    <t>B4TZV44</t>
  </si>
  <si>
    <t>WD</t>
  </si>
  <si>
    <t>AX.N</t>
  </si>
  <si>
    <t>AX UN</t>
  </si>
  <si>
    <t>05465C100</t>
  </si>
  <si>
    <t>US05465C1009</t>
  </si>
  <si>
    <t>BGK38H3</t>
  </si>
  <si>
    <t>AX</t>
  </si>
  <si>
    <t>D8000830083508355</t>
  </si>
  <si>
    <t>CFFN.OQ</t>
  </si>
  <si>
    <t>CFFN UQ</t>
  </si>
  <si>
    <t>14057J101</t>
  </si>
  <si>
    <t>US14057J1016</t>
  </si>
  <si>
    <t>B3KWJV0</t>
  </si>
  <si>
    <t>CFFN</t>
  </si>
  <si>
    <t>FBC.N</t>
  </si>
  <si>
    <t>FBC UN</t>
  </si>
  <si>
    <t>US3379307057</t>
  </si>
  <si>
    <t>B7SVZ97</t>
  </si>
  <si>
    <t>FBC</t>
  </si>
  <si>
    <t>NFBK.OQ</t>
  </si>
  <si>
    <t>NFBK UQ</t>
  </si>
  <si>
    <t>66611T108</t>
  </si>
  <si>
    <t>US66611T1088</t>
  </si>
  <si>
    <t>B8NB2R6</t>
  </si>
  <si>
    <t>NFBK</t>
  </si>
  <si>
    <t>PFS.N</t>
  </si>
  <si>
    <t>PFS UN</t>
  </si>
  <si>
    <t>74386T105</t>
  </si>
  <si>
    <t>US74386T1051</t>
  </si>
  <si>
    <t>PFS</t>
  </si>
  <si>
    <t>TRST.OQ</t>
  </si>
  <si>
    <t>TRST UQ</t>
  </si>
  <si>
    <t>US8983492047</t>
  </si>
  <si>
    <t>BN0ZBP7</t>
  </si>
  <si>
    <t>TRST</t>
  </si>
  <si>
    <t>WSFS.OQ</t>
  </si>
  <si>
    <t>WSFS UQ</t>
  </si>
  <si>
    <t>US9293281021</t>
  </si>
  <si>
    <t>WSFS</t>
  </si>
  <si>
    <t>CareTrust REIT Inc</t>
  </si>
  <si>
    <t>CTRE.N</t>
  </si>
  <si>
    <t>CTRE UN</t>
  </si>
  <si>
    <t>14174T107</t>
  </si>
  <si>
    <t>US14174T1079</t>
  </si>
  <si>
    <t>BMP8TL6</t>
  </si>
  <si>
    <t>CTRE</t>
  </si>
  <si>
    <t>D8000860086708675</t>
  </si>
  <si>
    <t>CSR.N</t>
  </si>
  <si>
    <t>CSR UN</t>
  </si>
  <si>
    <t>15202L107</t>
  </si>
  <si>
    <t>US15202L1070</t>
  </si>
  <si>
    <t>BN47P80</t>
  </si>
  <si>
    <t>CSR</t>
  </si>
  <si>
    <t>D8000860086708673</t>
  </si>
  <si>
    <t>NXRT.N</t>
  </si>
  <si>
    <t>NXRT UN</t>
  </si>
  <si>
    <t>65341D102</t>
  </si>
  <si>
    <t>US65341D1028</t>
  </si>
  <si>
    <t>BWC6PW6</t>
  </si>
  <si>
    <t>NXRT</t>
  </si>
  <si>
    <t>Brandywine Realty Trust</t>
  </si>
  <si>
    <t>BDN.N</t>
  </si>
  <si>
    <t>BDN UN</t>
  </si>
  <si>
    <t>US1053682035</t>
  </si>
  <si>
    <t>BDN</t>
  </si>
  <si>
    <t>D8000860086708671</t>
  </si>
  <si>
    <t>FCPT.N</t>
  </si>
  <si>
    <t>FCPT UN</t>
  </si>
  <si>
    <t>35086T109</t>
  </si>
  <si>
    <t>US35086T1097</t>
  </si>
  <si>
    <t>BZ16HK0</t>
  </si>
  <si>
    <t>FCPT</t>
  </si>
  <si>
    <t>OUT.N</t>
  </si>
  <si>
    <t>OUT UN</t>
  </si>
  <si>
    <t>69007J106</t>
  </si>
  <si>
    <t>US69007J1060</t>
  </si>
  <si>
    <t>BSP6611</t>
  </si>
  <si>
    <t>OUT</t>
  </si>
  <si>
    <t>SAFE.N</t>
  </si>
  <si>
    <t>SAFE UN</t>
  </si>
  <si>
    <t>78645L100</t>
  </si>
  <si>
    <t>US78645L1008</t>
  </si>
  <si>
    <t>BJ50QH6</t>
  </si>
  <si>
    <t>SAFE</t>
  </si>
  <si>
    <t>UNIT.OQ</t>
  </si>
  <si>
    <t>UNIT UQ</t>
  </si>
  <si>
    <t>91325V108</t>
  </si>
  <si>
    <t>US91325V1089</t>
  </si>
  <si>
    <t>BD6VBR1</t>
  </si>
  <si>
    <t>UNIT</t>
  </si>
  <si>
    <t>Anywhere Real Estate Inc.</t>
  </si>
  <si>
    <t>HOUS.N</t>
  </si>
  <si>
    <t>HOUS UN</t>
  </si>
  <si>
    <t>75605Y106</t>
  </si>
  <si>
    <t>US75605Y1064</t>
  </si>
  <si>
    <t>B5T0CW1</t>
  </si>
  <si>
    <t>HOUS</t>
  </si>
  <si>
    <t>D8000860086308637</t>
  </si>
  <si>
    <t>Acadia Realty Trust</t>
  </si>
  <si>
    <t>AKR.N</t>
  </si>
  <si>
    <t>AKR UN</t>
  </si>
  <si>
    <t>US0042391096</t>
  </si>
  <si>
    <t>AKR</t>
  </si>
  <si>
    <t>D8000860086708672</t>
  </si>
  <si>
    <t>Agree Realty Corp</t>
  </si>
  <si>
    <t>ADC.N</t>
  </si>
  <si>
    <t>ADC UN</t>
  </si>
  <si>
    <t>US0084921008</t>
  </si>
  <si>
    <t>ADC</t>
  </si>
  <si>
    <t>Essential Properties Realty Trust Inc</t>
  </si>
  <si>
    <t>EPRT.N</t>
  </si>
  <si>
    <t>EPRT UN</t>
  </si>
  <si>
    <t>US29670E1073</t>
  </si>
  <si>
    <t>BFFK0X2</t>
  </si>
  <si>
    <t>EPRT</t>
  </si>
  <si>
    <t>D8000860086708674</t>
  </si>
  <si>
    <t>Global Net Lease, Inc.</t>
  </si>
  <si>
    <t>GNL.N</t>
  </si>
  <si>
    <t>GNL UN</t>
  </si>
  <si>
    <t>US3793782018</t>
  </si>
  <si>
    <t>BZCFW78</t>
  </si>
  <si>
    <t>GNL</t>
  </si>
  <si>
    <t>Safehold - temp placeholder</t>
  </si>
  <si>
    <t>SAFE_zz</t>
  </si>
  <si>
    <t>iStar Inc</t>
  </si>
  <si>
    <t>STAR.N</t>
  </si>
  <si>
    <t>STAR UN</t>
  </si>
  <si>
    <t>45031U101</t>
  </si>
  <si>
    <t>US45031U1016</t>
  </si>
  <si>
    <t>STAR</t>
  </si>
  <si>
    <t>Elme Communities</t>
  </si>
  <si>
    <t>ELME.N</t>
  </si>
  <si>
    <t>ELME UN</t>
  </si>
  <si>
    <t>US9396531017</t>
  </si>
  <si>
    <t>ELME</t>
  </si>
  <si>
    <t>Industrial Logistics Properties Trust</t>
  </si>
  <si>
    <t>ILPT.OQ</t>
  </si>
  <si>
    <t>ILPT UQ</t>
  </si>
  <si>
    <t>US4562371066</t>
  </si>
  <si>
    <t>BFFK7S6</t>
  </si>
  <si>
    <t>ILPT</t>
  </si>
  <si>
    <t>Innovative Industrial Properties</t>
  </si>
  <si>
    <t>IIPR.N</t>
  </si>
  <si>
    <t>IIPR UN</t>
  </si>
  <si>
    <t>45781V101</t>
  </si>
  <si>
    <t>US45781V1017</t>
  </si>
  <si>
    <t>BD0NN55</t>
  </si>
  <si>
    <t>IIPR</t>
  </si>
  <si>
    <t>LXP Industrial Trust</t>
  </si>
  <si>
    <t>LXP.N</t>
  </si>
  <si>
    <t>LXP UN</t>
  </si>
  <si>
    <t>US5290431015</t>
  </si>
  <si>
    <t>LXP</t>
  </si>
  <si>
    <t>Chatham Lodging Trust</t>
  </si>
  <si>
    <t>CLDT.N</t>
  </si>
  <si>
    <t>CLDT UN</t>
  </si>
  <si>
    <t>16208T102</t>
  </si>
  <si>
    <t>US16208T1025</t>
  </si>
  <si>
    <t>B5LYMC1</t>
  </si>
  <si>
    <t>CLDT</t>
  </si>
  <si>
    <t>D8000860086708677</t>
  </si>
  <si>
    <t>Diamondrock Hospitality</t>
  </si>
  <si>
    <t>DRH.N</t>
  </si>
  <si>
    <t>DRH UN</t>
  </si>
  <si>
    <t>US2527843013</t>
  </si>
  <si>
    <t>B090B96</t>
  </si>
  <si>
    <t>DRH</t>
  </si>
  <si>
    <t>Hersha Hospitality Trust</t>
  </si>
  <si>
    <t>HT.N</t>
  </si>
  <si>
    <t>HT UN</t>
  </si>
  <si>
    <t>US4278255009</t>
  </si>
  <si>
    <t>BYYTSK6</t>
  </si>
  <si>
    <t>HT</t>
  </si>
  <si>
    <t>Service Properties Trust</t>
  </si>
  <si>
    <t>SVC.OQ</t>
  </si>
  <si>
    <t>SVC UQ</t>
  </si>
  <si>
    <t>81761L102</t>
  </si>
  <si>
    <t>US81761L1026</t>
  </si>
  <si>
    <t>BKRT1C8</t>
  </si>
  <si>
    <t>SVC</t>
  </si>
  <si>
    <t>Summit Hotel Properties Inc</t>
  </si>
  <si>
    <t>INN.N</t>
  </si>
  <si>
    <t>INN UN</t>
  </si>
  <si>
    <t>US8660821005</t>
  </si>
  <si>
    <t>B3M7R64</t>
  </si>
  <si>
    <t>INN</t>
  </si>
  <si>
    <t>Sunstone Hotel Investors</t>
  </si>
  <si>
    <t>SHO.N</t>
  </si>
  <si>
    <t>SHO UN</t>
  </si>
  <si>
    <t>US8678921011</t>
  </si>
  <si>
    <t>B034LG1</t>
  </si>
  <si>
    <t>SHO</t>
  </si>
  <si>
    <t>Xenia Hotels &amp; Resorts Inc</t>
  </si>
  <si>
    <t>XHR.N</t>
  </si>
  <si>
    <t>XHR UN</t>
  </si>
  <si>
    <t>US9840171030</t>
  </si>
  <si>
    <t>BVV6CY1</t>
  </si>
  <si>
    <t>XHR</t>
  </si>
  <si>
    <t>Easterly Government Properties Inc</t>
  </si>
  <si>
    <t>DEA.N</t>
  </si>
  <si>
    <t>DEA UN</t>
  </si>
  <si>
    <t>27616P103</t>
  </si>
  <si>
    <t>US27616P1030</t>
  </si>
  <si>
    <t>BVSS693</t>
  </si>
  <si>
    <t>DEA</t>
  </si>
  <si>
    <t>Franklin Street Properties Corp</t>
  </si>
  <si>
    <t>FSP.A</t>
  </si>
  <si>
    <t>FSP UA</t>
  </si>
  <si>
    <t>35471R106</t>
  </si>
  <si>
    <t>US35471R1068</t>
  </si>
  <si>
    <t>B02T2D1</t>
  </si>
  <si>
    <t>FSP</t>
  </si>
  <si>
    <t>XASE</t>
  </si>
  <si>
    <t>Hudson Pacific Properties Inc</t>
  </si>
  <si>
    <t>HPP.N</t>
  </si>
  <si>
    <t>HPP UN</t>
  </si>
  <si>
    <t>US4440971095</t>
  </si>
  <si>
    <t>B64B9P8</t>
  </si>
  <si>
    <t>HPP</t>
  </si>
  <si>
    <t>Office Properties Income Trust</t>
  </si>
  <si>
    <t>OPI.OQ</t>
  </si>
  <si>
    <t>OPI UQ</t>
  </si>
  <si>
    <t>67623C109</t>
  </si>
  <si>
    <t>US67623C1099</t>
  </si>
  <si>
    <t>BYVLR75</t>
  </si>
  <si>
    <t>OPI</t>
  </si>
  <si>
    <t>Orion Office REIT Inc.</t>
  </si>
  <si>
    <t>ONL.N</t>
  </si>
  <si>
    <t>ONL UN</t>
  </si>
  <si>
    <t>68629Y103</t>
  </si>
  <si>
    <t>US68629Y1038</t>
  </si>
  <si>
    <t>BLCY4W6</t>
  </si>
  <si>
    <t>ONL</t>
  </si>
  <si>
    <t>Veris Residential, Inc.</t>
  </si>
  <si>
    <t>VRE.N</t>
  </si>
  <si>
    <t>VRE UN</t>
  </si>
  <si>
    <t>US5544891048</t>
  </si>
  <si>
    <t>VRE</t>
  </si>
  <si>
    <t>Community Healthcare Trust Inc</t>
  </si>
  <si>
    <t>CHCT.N</t>
  </si>
  <si>
    <t>CHCT UN</t>
  </si>
  <si>
    <t>20369C106</t>
  </si>
  <si>
    <t>US20369C1062</t>
  </si>
  <si>
    <t>BXC87C3</t>
  </si>
  <si>
    <t>CHCT</t>
  </si>
  <si>
    <t>Diversified Healthcare Trust</t>
  </si>
  <si>
    <t>DHC.OQ</t>
  </si>
  <si>
    <t>DHC UQ</t>
  </si>
  <si>
    <t>25525P107</t>
  </si>
  <si>
    <t>US25525P1075</t>
  </si>
  <si>
    <t>BKRN595</t>
  </si>
  <si>
    <t>DHC</t>
  </si>
  <si>
    <t>LTC Properties</t>
  </si>
  <si>
    <t>LTC.N</t>
  </si>
  <si>
    <t>LTC UN</t>
  </si>
  <si>
    <t>US5021751020</t>
  </si>
  <si>
    <t>LTC</t>
  </si>
  <si>
    <t>Universal Health Realty Trust</t>
  </si>
  <si>
    <t>UHT.N</t>
  </si>
  <si>
    <t>UHT UN</t>
  </si>
  <si>
    <t>US91359E1055</t>
  </si>
  <si>
    <t>UHT</t>
  </si>
  <si>
    <t>Getty Realty Corp</t>
  </si>
  <si>
    <t>GTY.N</t>
  </si>
  <si>
    <t>GTY UN</t>
  </si>
  <si>
    <t>US3742971092</t>
  </si>
  <si>
    <t>GTY</t>
  </si>
  <si>
    <t>RPT Realty</t>
  </si>
  <si>
    <t>RPT.N</t>
  </si>
  <si>
    <t>RPT UN</t>
  </si>
  <si>
    <t>74971D101</t>
  </si>
  <si>
    <t>US74971D1019</t>
  </si>
  <si>
    <t>BG0YLC2</t>
  </si>
  <si>
    <t>RPT</t>
  </si>
  <si>
    <t>Retail Opportunity Investments Corp</t>
  </si>
  <si>
    <t>ROIC.OQ</t>
  </si>
  <si>
    <t>ROIC UQ</t>
  </si>
  <si>
    <t>76131N101</t>
  </si>
  <si>
    <t>US76131N1019</t>
  </si>
  <si>
    <t>B28YD08</t>
  </si>
  <si>
    <t>ROIC</t>
  </si>
  <si>
    <t>SITE Centers Corp</t>
  </si>
  <si>
    <t>SITC.N</t>
  </si>
  <si>
    <t>SITC UN</t>
  </si>
  <si>
    <t>82981J109</t>
  </si>
  <si>
    <t>US82981J1097</t>
  </si>
  <si>
    <t>BGL0KF5</t>
  </si>
  <si>
    <t>SITC</t>
  </si>
  <si>
    <t>Saul Centers</t>
  </si>
  <si>
    <t>BFS.N</t>
  </si>
  <si>
    <t>BFS UN</t>
  </si>
  <si>
    <t>US8043951016</t>
  </si>
  <si>
    <t>BFS</t>
  </si>
  <si>
    <t>Tanger Factory Outlet Centers</t>
  </si>
  <si>
    <t>SKT.N</t>
  </si>
  <si>
    <t>SKT UN</t>
  </si>
  <si>
    <t>US8754651060</t>
  </si>
  <si>
    <t>SKT</t>
  </si>
  <si>
    <t>Urban Edge Properties Inc.</t>
  </si>
  <si>
    <t>UE.N</t>
  </si>
  <si>
    <t>UE UN</t>
  </si>
  <si>
    <t>91704F104</t>
  </si>
  <si>
    <t>US91704F1049</t>
  </si>
  <si>
    <t>BTPSGQ9</t>
  </si>
  <si>
    <t>UE</t>
  </si>
  <si>
    <t>Urstadt Biddle Prop Inc A</t>
  </si>
  <si>
    <t>UBA.N</t>
  </si>
  <si>
    <t>UBA UN</t>
  </si>
  <si>
    <t>US9172862057</t>
  </si>
  <si>
    <t>UBA</t>
  </si>
  <si>
    <t>Whitestone REIT</t>
  </si>
  <si>
    <t>WSR.N</t>
  </si>
  <si>
    <t>WSR UN</t>
  </si>
  <si>
    <t>US9660842041</t>
  </si>
  <si>
    <t>B6452T5</t>
  </si>
  <si>
    <t>WSR</t>
  </si>
  <si>
    <t>St Joe Corp</t>
  </si>
  <si>
    <t>JOE.N</t>
  </si>
  <si>
    <t>JOE UN</t>
  </si>
  <si>
    <t>US7901481009</t>
  </si>
  <si>
    <t>JOE</t>
  </si>
  <si>
    <t>D8000860086308633</t>
  </si>
  <si>
    <t>Douglas Elliman Inc</t>
  </si>
  <si>
    <t>DOUG.N</t>
  </si>
  <si>
    <t>DOUG UN</t>
  </si>
  <si>
    <t>25961D105</t>
  </si>
  <si>
    <t>US25961D1054</t>
  </si>
  <si>
    <t>BNZHLY7</t>
  </si>
  <si>
    <t>DOUG</t>
  </si>
  <si>
    <t>Marcus &amp; Millichap Inc</t>
  </si>
  <si>
    <t>MMI.N</t>
  </si>
  <si>
    <t>MMI UN</t>
  </si>
  <si>
    <t>US5663241090</t>
  </si>
  <si>
    <t>BFWGXV2</t>
  </si>
  <si>
    <t>MMI</t>
  </si>
  <si>
    <t>RE/MAX Holdings Inc A</t>
  </si>
  <si>
    <t>RMAX.N</t>
  </si>
  <si>
    <t>RMAX UN</t>
  </si>
  <si>
    <t>75524W108</t>
  </si>
  <si>
    <t>US75524W1080</t>
  </si>
  <si>
    <t>BF23JJ3</t>
  </si>
  <si>
    <t>RMAX</t>
  </si>
  <si>
    <t>Virtus Investment Partners Inc</t>
  </si>
  <si>
    <t>VRTS.OQ</t>
  </si>
  <si>
    <t>VRTS UQ</t>
  </si>
  <si>
    <t>92828Q109</t>
  </si>
  <si>
    <t>US92828Q1094</t>
  </si>
  <si>
    <t>B3KKGQ8</t>
  </si>
  <si>
    <t>VRTS</t>
  </si>
  <si>
    <t>D8000870087708771</t>
  </si>
  <si>
    <t>WisdomTree Inc</t>
  </si>
  <si>
    <t>WT.N</t>
  </si>
  <si>
    <t>WT UN</t>
  </si>
  <si>
    <t>97717P104</t>
  </si>
  <si>
    <t>US97717P1049</t>
  </si>
  <si>
    <t>WT</t>
  </si>
  <si>
    <t>EZCORP Inc A</t>
  </si>
  <si>
    <t>EZPW.OQ</t>
  </si>
  <si>
    <t>EZPW UQ</t>
  </si>
  <si>
    <t>US3023011063</t>
  </si>
  <si>
    <t>EZPW</t>
  </si>
  <si>
    <t>D8000870087708773</t>
  </si>
  <si>
    <t>Encore Capital Group Inc</t>
  </si>
  <si>
    <t>ECPG.OQ</t>
  </si>
  <si>
    <t>ECPG UQ</t>
  </si>
  <si>
    <t>US2925541029</t>
  </si>
  <si>
    <t>ECPG</t>
  </si>
  <si>
    <t>Enova International, Inc.</t>
  </si>
  <si>
    <t>ENVA.N</t>
  </si>
  <si>
    <t>ENVA UN</t>
  </si>
  <si>
    <t>29357K103</t>
  </si>
  <si>
    <t>US29357K1034</t>
  </si>
  <si>
    <t>BRYQ4L1</t>
  </si>
  <si>
    <t>ENVA</t>
  </si>
  <si>
    <t>Green Dot Corp</t>
  </si>
  <si>
    <t>GDOT.N</t>
  </si>
  <si>
    <t>GDOT UN</t>
  </si>
  <si>
    <t>39304D102</t>
  </si>
  <si>
    <t>US39304D1028</t>
  </si>
  <si>
    <t>B3WNNP3</t>
  </si>
  <si>
    <t>GDOT</t>
  </si>
  <si>
    <t>LendingTree, Inc</t>
  </si>
  <si>
    <t>TREE.OQ</t>
  </si>
  <si>
    <t>TREE UQ</t>
  </si>
  <si>
    <t>52603B107</t>
  </si>
  <si>
    <t>US52603B1070</t>
  </si>
  <si>
    <t>BV8TD84</t>
  </si>
  <si>
    <t>TREE</t>
  </si>
  <si>
    <t>PRA Group, Inc</t>
  </si>
  <si>
    <t>PRAA.OQ</t>
  </si>
  <si>
    <t>PRAA UQ</t>
  </si>
  <si>
    <t>69354N106</t>
  </si>
  <si>
    <t>US69354N1063</t>
  </si>
  <si>
    <t>BSHZ3P9</t>
  </si>
  <si>
    <t>PRAA</t>
  </si>
  <si>
    <t>PROG Holdings, Inc</t>
  </si>
  <si>
    <t>PRG.N</t>
  </si>
  <si>
    <t>PRG UN</t>
  </si>
  <si>
    <t>74319R101</t>
  </si>
  <si>
    <t>US74319R1014</t>
  </si>
  <si>
    <t>BLFGN66</t>
  </si>
  <si>
    <t>PRG</t>
  </si>
  <si>
    <t>World Acceptance Corp</t>
  </si>
  <si>
    <t>WRLD.OQ</t>
  </si>
  <si>
    <t>WRLD UQ</t>
  </si>
  <si>
    <t>US9814191048</t>
  </si>
  <si>
    <t>WRLD</t>
  </si>
  <si>
    <t>Donnelley Financial Solutions</t>
  </si>
  <si>
    <t>DFIN.N</t>
  </si>
  <si>
    <t>DFIN UN</t>
  </si>
  <si>
    <t>25787G100</t>
  </si>
  <si>
    <t>US25787G1004</t>
  </si>
  <si>
    <t>BYND5T7</t>
  </si>
  <si>
    <t>DFIN</t>
  </si>
  <si>
    <t>D8000870087708775</t>
  </si>
  <si>
    <t>Piper Sandler Cos</t>
  </si>
  <si>
    <t>PIPR.N</t>
  </si>
  <si>
    <t>PIPR UN</t>
  </si>
  <si>
    <t>US7240781002</t>
  </si>
  <si>
    <t>PIPR</t>
  </si>
  <si>
    <t>D8000870087708777</t>
  </si>
  <si>
    <t>StoneX Group Inc.</t>
  </si>
  <si>
    <t>SNEX.OQ</t>
  </si>
  <si>
    <t>SNEX UQ</t>
  </si>
  <si>
    <t>US8618961085</t>
  </si>
  <si>
    <t>BMQ8XV3</t>
  </si>
  <si>
    <t>SNEX</t>
  </si>
  <si>
    <t>Genworth Financial Inc</t>
  </si>
  <si>
    <t>GNW.N</t>
  </si>
  <si>
    <t>GNW UN</t>
  </si>
  <si>
    <t>37247D106</t>
  </si>
  <si>
    <t>US37247D1063</t>
  </si>
  <si>
    <t>B011WL6</t>
  </si>
  <si>
    <t>GNW</t>
  </si>
  <si>
    <t>D8000850085708575</t>
  </si>
  <si>
    <t>Trupanion, Inc.</t>
  </si>
  <si>
    <t>TRUP.OQ</t>
  </si>
  <si>
    <t>TRUP UQ</t>
  </si>
  <si>
    <t>US8982021060</t>
  </si>
  <si>
    <t>BP3YM85</t>
  </si>
  <si>
    <t>TRUP</t>
  </si>
  <si>
    <t>Ellington Financial Inc.</t>
  </si>
  <si>
    <t>EFC.N</t>
  </si>
  <si>
    <t>EFC UN</t>
  </si>
  <si>
    <t>28852N109</t>
  </si>
  <si>
    <t>US28852N1090</t>
  </si>
  <si>
    <t>BJ7MB31</t>
  </si>
  <si>
    <t>EFC</t>
  </si>
  <si>
    <t>D8000860086708676</t>
  </si>
  <si>
    <t>Franklin BSP Realty Trust Inc</t>
  </si>
  <si>
    <t>FBRT.N</t>
  </si>
  <si>
    <t>FBRT UN</t>
  </si>
  <si>
    <t>35243J101</t>
  </si>
  <si>
    <t>US35243J1016</t>
  </si>
  <si>
    <t>BN14T59</t>
  </si>
  <si>
    <t>FBRT</t>
  </si>
  <si>
    <t>Granite Point Mortgage Trust Inc.</t>
  </si>
  <si>
    <t>GPMT.N</t>
  </si>
  <si>
    <t>GPMT UN</t>
  </si>
  <si>
    <t>38741L107</t>
  </si>
  <si>
    <t>US38741L1070</t>
  </si>
  <si>
    <t>BF11FD4</t>
  </si>
  <si>
    <t>GPMT</t>
  </si>
  <si>
    <t>Invesco Mortgage Capital Inc.</t>
  </si>
  <si>
    <t>IVR.N</t>
  </si>
  <si>
    <t>IVR UN</t>
  </si>
  <si>
    <t>46131B704</t>
  </si>
  <si>
    <t>US46131B7047</t>
  </si>
  <si>
    <t>BNBV530</t>
  </si>
  <si>
    <t>IVR</t>
  </si>
  <si>
    <t>KKR Real Estate Finance Trust Inc</t>
  </si>
  <si>
    <t>KREF.N</t>
  </si>
  <si>
    <t>KREF UN</t>
  </si>
  <si>
    <t>48251K100</t>
  </si>
  <si>
    <t>US48251K1007</t>
  </si>
  <si>
    <t>BF0YMC2</t>
  </si>
  <si>
    <t>KREF</t>
  </si>
  <si>
    <t>New York Mortgage Trust Inc.</t>
  </si>
  <si>
    <t>NYMT.OQ</t>
  </si>
  <si>
    <t>NYMT UQ</t>
  </si>
  <si>
    <t>US6496045013</t>
  </si>
  <si>
    <t>B01LWM7</t>
  </si>
  <si>
    <t>NYMT</t>
  </si>
  <si>
    <t>PennyMac Mortgage Investment Trust Co</t>
  </si>
  <si>
    <t>PMT.N</t>
  </si>
  <si>
    <t>PMT UN</t>
  </si>
  <si>
    <t>70931T103</t>
  </si>
  <si>
    <t>US70931T1034</t>
  </si>
  <si>
    <t>B3V8JL7</t>
  </si>
  <si>
    <t>PMT</t>
  </si>
  <si>
    <t>Ready Capital Corp</t>
  </si>
  <si>
    <t>RC.N</t>
  </si>
  <si>
    <t>RC UN</t>
  </si>
  <si>
    <t>75574U101</t>
  </si>
  <si>
    <t>US75574U1016</t>
  </si>
  <si>
    <t>BDFS3G6</t>
  </si>
  <si>
    <t>RC</t>
  </si>
  <si>
    <t>Redwood Trust Inc</t>
  </si>
  <si>
    <t>RWT.N</t>
  </si>
  <si>
    <t>RWT UN</t>
  </si>
  <si>
    <t>US7580754023</t>
  </si>
  <si>
    <t>RWT</t>
  </si>
  <si>
    <t>Two Harbors Investment Corporation</t>
  </si>
  <si>
    <t>TWO.N</t>
  </si>
  <si>
    <t>TWO UN</t>
  </si>
  <si>
    <t>90187B804</t>
  </si>
  <si>
    <t>US90187B8046</t>
  </si>
  <si>
    <t>BP9S504</t>
  </si>
  <si>
    <t>TWO</t>
  </si>
  <si>
    <t>Horace Mann Educators</t>
  </si>
  <si>
    <t>HMN.N</t>
  </si>
  <si>
    <t>HMN UN</t>
  </si>
  <si>
    <t>US4403271046</t>
  </si>
  <si>
    <t>HMN</t>
  </si>
  <si>
    <t>D8000850085308536</t>
  </si>
  <si>
    <t>Employers Holdings Inc</t>
  </si>
  <si>
    <t>EIG.N</t>
  </si>
  <si>
    <t>EIG UN</t>
  </si>
  <si>
    <t>US2922181043</t>
  </si>
  <si>
    <t>B1Q1RR9</t>
  </si>
  <si>
    <t>EIG</t>
  </si>
  <si>
    <t>HCI Group Inc</t>
  </si>
  <si>
    <t>HCI.N</t>
  </si>
  <si>
    <t>HCI UN</t>
  </si>
  <si>
    <t>US40416E1038</t>
  </si>
  <si>
    <t>BBN23F5</t>
  </si>
  <si>
    <t>HCI</t>
  </si>
  <si>
    <t>James River Group Holdings Ltd.</t>
  </si>
  <si>
    <t>JRVR.OQ</t>
  </si>
  <si>
    <t>JRVR UQ</t>
  </si>
  <si>
    <t>G5005R107</t>
  </si>
  <si>
    <t>BMG5005R1079</t>
  </si>
  <si>
    <t>BT8RWQ5</t>
  </si>
  <si>
    <t>JRVR</t>
  </si>
  <si>
    <t>Mercury General Corp</t>
  </si>
  <si>
    <t>MCY.N</t>
  </si>
  <si>
    <t>MCY UN</t>
  </si>
  <si>
    <t>US5894001008</t>
  </si>
  <si>
    <t>MCY</t>
  </si>
  <si>
    <t>Palomar Holdings, Inc.</t>
  </si>
  <si>
    <t>PLMR.OQ</t>
  </si>
  <si>
    <t>PLMR UQ</t>
  </si>
  <si>
    <t>69753M105</t>
  </si>
  <si>
    <t>US69753M1053</t>
  </si>
  <si>
    <t>BJYLZK6</t>
  </si>
  <si>
    <t>PLMR</t>
  </si>
  <si>
    <t>ProAssurance Corp</t>
  </si>
  <si>
    <t>PRA.N</t>
  </si>
  <si>
    <t>PRA UN</t>
  </si>
  <si>
    <t>74267C106</t>
  </si>
  <si>
    <t>US74267C1062</t>
  </si>
  <si>
    <t>PRA</t>
  </si>
  <si>
    <t>Safety Insurance Group Inc</t>
  </si>
  <si>
    <t>SAFT.OQ</t>
  </si>
  <si>
    <t>SAFT UQ</t>
  </si>
  <si>
    <t>78648T100</t>
  </si>
  <si>
    <t>US78648T1007</t>
  </si>
  <si>
    <t>SAFT</t>
  </si>
  <si>
    <t>Stewart Information Services</t>
  </si>
  <si>
    <t>STC.N</t>
  </si>
  <si>
    <t>STC UN</t>
  </si>
  <si>
    <t>US8603721015</t>
  </si>
  <si>
    <t>STC</t>
  </si>
  <si>
    <t>United Fire Group Inc.</t>
  </si>
  <si>
    <t>UFCS.OQ</t>
  </si>
  <si>
    <t>UFCS UQ</t>
  </si>
  <si>
    <t>US9103401082</t>
  </si>
  <si>
    <t>B4WXG84</t>
  </si>
  <si>
    <t>UFCS</t>
  </si>
  <si>
    <t>D8000850085308532</t>
  </si>
  <si>
    <t>Universal Insurance Holdings Inc</t>
  </si>
  <si>
    <t>UVE.N</t>
  </si>
  <si>
    <t>UVE UN</t>
  </si>
  <si>
    <t>91359V107</t>
  </si>
  <si>
    <t>US91359V1070</t>
  </si>
  <si>
    <t>UVE</t>
  </si>
  <si>
    <t>Central Pacific Financial Co</t>
  </si>
  <si>
    <t>CPF.N</t>
  </si>
  <si>
    <t>CPF UN</t>
  </si>
  <si>
    <t>US1547604090</t>
  </si>
  <si>
    <t>CPF</t>
  </si>
  <si>
    <t>City Hldg Co</t>
  </si>
  <si>
    <t>CHCO.OQ</t>
  </si>
  <si>
    <t>CHCO UQ</t>
  </si>
  <si>
    <t>US1778351056</t>
  </si>
  <si>
    <t>CHCO</t>
  </si>
  <si>
    <t>Columbia Banking System Inc</t>
  </si>
  <si>
    <t>COLB.OQ</t>
  </si>
  <si>
    <t>COLB UQ</t>
  </si>
  <si>
    <t>US1972361026</t>
  </si>
  <si>
    <t>COLB</t>
  </si>
  <si>
    <t>Community Bank System</t>
  </si>
  <si>
    <t>CBU.N</t>
  </si>
  <si>
    <t>CBU UN</t>
  </si>
  <si>
    <t>US2036071064</t>
  </si>
  <si>
    <t>CBU</t>
  </si>
  <si>
    <t>Customers Bancorp</t>
  </si>
  <si>
    <t>CUBI.N</t>
  </si>
  <si>
    <t>CUBI UN</t>
  </si>
  <si>
    <t>23204G100</t>
  </si>
  <si>
    <t>US23204G1004</t>
  </si>
  <si>
    <t>B6XHXY4</t>
  </si>
  <si>
    <t>CUBI</t>
  </si>
  <si>
    <t>Dime Community Bancshares Inc</t>
  </si>
  <si>
    <t>DCOM.OQ</t>
  </si>
  <si>
    <t>DCOM UQ</t>
  </si>
  <si>
    <t>25432X102</t>
  </si>
  <si>
    <t>US25432X1028</t>
  </si>
  <si>
    <t>BMFZ702</t>
  </si>
  <si>
    <t>DCOM</t>
  </si>
  <si>
    <t>Eagle Bancorp Inc</t>
  </si>
  <si>
    <t>EGBN.OQ</t>
  </si>
  <si>
    <t>EGBN UQ</t>
  </si>
  <si>
    <t>US2689481065</t>
  </si>
  <si>
    <t>EGBN</t>
  </si>
  <si>
    <t>FB Financial Corporation</t>
  </si>
  <si>
    <t>FBK.N</t>
  </si>
  <si>
    <t>FBK UN</t>
  </si>
  <si>
    <t>30257X104</t>
  </si>
  <si>
    <t>US30257X1046</t>
  </si>
  <si>
    <t>BYY5Z69</t>
  </si>
  <si>
    <t>FBK</t>
  </si>
  <si>
    <t>First Bancorp (NC)</t>
  </si>
  <si>
    <t>FBNC.OQ</t>
  </si>
  <si>
    <t>FBNC UQ</t>
  </si>
  <si>
    <t>US3189101062</t>
  </si>
  <si>
    <t>FBNC</t>
  </si>
  <si>
    <t>First Bancorp (Puerto Rico)</t>
  </si>
  <si>
    <t>FBP.N</t>
  </si>
  <si>
    <t>FBP UN</t>
  </si>
  <si>
    <t>PR3186727065</t>
  </si>
  <si>
    <t>FBP</t>
  </si>
  <si>
    <t>First Commonwealth Finl (PA)</t>
  </si>
  <si>
    <t>FCF.N</t>
  </si>
  <si>
    <t>FCF UN</t>
  </si>
  <si>
    <t>US3198291078</t>
  </si>
  <si>
    <t>FCF</t>
  </si>
  <si>
    <t>First Financial Bancorp</t>
  </si>
  <si>
    <t>FFBC.OQ</t>
  </si>
  <si>
    <t>FFBC UQ</t>
  </si>
  <si>
    <t>US3202091092</t>
  </si>
  <si>
    <t>FFBC</t>
  </si>
  <si>
    <t>First Hawaiian Inc.</t>
  </si>
  <si>
    <t>FHB.OQ</t>
  </si>
  <si>
    <t>FHB UQ</t>
  </si>
  <si>
    <t>32051X108</t>
  </si>
  <si>
    <t>US32051X1081</t>
  </si>
  <si>
    <t>BDC6HG1</t>
  </si>
  <si>
    <t>FHB</t>
  </si>
  <si>
    <t>Hanmi Financial Corp</t>
  </si>
  <si>
    <t>HAFC.OQ</t>
  </si>
  <si>
    <t>HAFC UQ</t>
  </si>
  <si>
    <t>US4104952043</t>
  </si>
  <si>
    <t>B6TPXR5</t>
  </si>
  <si>
    <t>HAFC</t>
  </si>
  <si>
    <t>Heritage Financial Corp</t>
  </si>
  <si>
    <t>HFWA.OQ</t>
  </si>
  <si>
    <t>HFWA UQ</t>
  </si>
  <si>
    <t>42722X106</t>
  </si>
  <si>
    <t>US42722X1063</t>
  </si>
  <si>
    <t>HFWA</t>
  </si>
  <si>
    <t>Hilltop Holdings Inc</t>
  </si>
  <si>
    <t>HTH.N</t>
  </si>
  <si>
    <t>HTH UN</t>
  </si>
  <si>
    <t>US4327481010</t>
  </si>
  <si>
    <t>HTH</t>
  </si>
  <si>
    <t>HomeStreet Inc.</t>
  </si>
  <si>
    <t>HMST.OQ</t>
  </si>
  <si>
    <t>HMST UQ</t>
  </si>
  <si>
    <t>43785V102</t>
  </si>
  <si>
    <t>US43785V1026</t>
  </si>
  <si>
    <t>B4WHS46</t>
  </si>
  <si>
    <t>HMST</t>
  </si>
  <si>
    <t>Hope Bancorp, Inc</t>
  </si>
  <si>
    <t>HOPE.OQ</t>
  </si>
  <si>
    <t>HOPE UQ</t>
  </si>
  <si>
    <t>43940T109</t>
  </si>
  <si>
    <t>US43940T1097</t>
  </si>
  <si>
    <t>BYN87K7</t>
  </si>
  <si>
    <t>HOPE</t>
  </si>
  <si>
    <t>Independent Bank Cp (MA)</t>
  </si>
  <si>
    <t>INDB.OQ</t>
  </si>
  <si>
    <t>INDB UQ</t>
  </si>
  <si>
    <t>US4538361084</t>
  </si>
  <si>
    <t>INDB</t>
  </si>
  <si>
    <t>Independent Bank Group Inc</t>
  </si>
  <si>
    <t>IBTX.OQ</t>
  </si>
  <si>
    <t>IBTX UQ</t>
  </si>
  <si>
    <t>45384B106</t>
  </si>
  <si>
    <t>US45384B1061</t>
  </si>
  <si>
    <t>B9M9ZZ7</t>
  </si>
  <si>
    <t>IBTX</t>
  </si>
  <si>
    <t>Lakeland Financial Corp</t>
  </si>
  <si>
    <t>LKFN.OQ</t>
  </si>
  <si>
    <t>LKFN UQ</t>
  </si>
  <si>
    <t>US5116561003</t>
  </si>
  <si>
    <t>LKFN</t>
  </si>
  <si>
    <t>NBT Bancorp Inc (NY)</t>
  </si>
  <si>
    <t>NBTB.OQ</t>
  </si>
  <si>
    <t>NBTB UQ</t>
  </si>
  <si>
    <t>US6287781024</t>
  </si>
  <si>
    <t>NBTB</t>
  </si>
  <si>
    <t>National Bank Holdings Corp A</t>
  </si>
  <si>
    <t>NBHC.N</t>
  </si>
  <si>
    <t>NBHC UN</t>
  </si>
  <si>
    <t>US6337071046</t>
  </si>
  <si>
    <t>B888DV3</t>
  </si>
  <si>
    <t>NBHC</t>
  </si>
  <si>
    <t>Northwest Bancshares Inc.</t>
  </si>
  <si>
    <t>NWBI.OQ</t>
  </si>
  <si>
    <t>NWBI UQ</t>
  </si>
  <si>
    <t>US6673401039</t>
  </si>
  <si>
    <t>B523Z73</t>
  </si>
  <si>
    <t>NWBI</t>
  </si>
  <si>
    <t>OFG Bancorp</t>
  </si>
  <si>
    <t>OFG.N</t>
  </si>
  <si>
    <t>OFG UN</t>
  </si>
  <si>
    <t>67103X102</t>
  </si>
  <si>
    <t>PR67103X1020</t>
  </si>
  <si>
    <t>B87LKR8</t>
  </si>
  <si>
    <t>OFG</t>
  </si>
  <si>
    <t>Pacific Premier Bancorp</t>
  </si>
  <si>
    <t>PPBI.OQ</t>
  </si>
  <si>
    <t>PPBI UQ</t>
  </si>
  <si>
    <t>69478X105</t>
  </si>
  <si>
    <t>US69478X1054</t>
  </si>
  <si>
    <t>PPBI</t>
  </si>
  <si>
    <t>Park National Corp.</t>
  </si>
  <si>
    <t>PRK.A</t>
  </si>
  <si>
    <t>PRK UA</t>
  </si>
  <si>
    <t>US7006581075</t>
  </si>
  <si>
    <t>PRK</t>
  </si>
  <si>
    <t>Pathward Financial, Inc.</t>
  </si>
  <si>
    <t>CASH.OQ</t>
  </si>
  <si>
    <t>CASH UQ</t>
  </si>
  <si>
    <t>59100U108</t>
  </si>
  <si>
    <t>US59100U1088</t>
  </si>
  <si>
    <t>CASH</t>
  </si>
  <si>
    <t>Preferred Bank (CA)</t>
  </si>
  <si>
    <t>PFBC.OQ</t>
  </si>
  <si>
    <t>PFBC UQ</t>
  </si>
  <si>
    <t>US7403674044</t>
  </si>
  <si>
    <t>PFBC</t>
  </si>
  <si>
    <t>Renasant Corp</t>
  </si>
  <si>
    <t>RNST.OQ</t>
  </si>
  <si>
    <t>RNST UQ</t>
  </si>
  <si>
    <t>US75970E1073</t>
  </si>
  <si>
    <t>RNST</t>
  </si>
  <si>
    <t>S &amp; T Bancorp Inc (IN)</t>
  </si>
  <si>
    <t>STBA.OQ</t>
  </si>
  <si>
    <t>STBA UQ</t>
  </si>
  <si>
    <t>US7838591011</t>
  </si>
  <si>
    <t>STBA</t>
  </si>
  <si>
    <t>Seacoast Banking (FL)</t>
  </si>
  <si>
    <t>SBCF.OQ</t>
  </si>
  <si>
    <t>SBCF UQ</t>
  </si>
  <si>
    <t>US8117078019</t>
  </si>
  <si>
    <t>BH65L93</t>
  </si>
  <si>
    <t>SBCF</t>
  </si>
  <si>
    <t>ServisFirst Bancshares Inc.</t>
  </si>
  <si>
    <t>SFBS.N</t>
  </si>
  <si>
    <t>SFBS UN</t>
  </si>
  <si>
    <t>81768T108</t>
  </si>
  <si>
    <t>US81768T1088</t>
  </si>
  <si>
    <t>BMH0MP5</t>
  </si>
  <si>
    <t>SFBS</t>
  </si>
  <si>
    <t>Simmons 1st Natl Corp A</t>
  </si>
  <si>
    <t>SFNC.OQ</t>
  </si>
  <si>
    <t>SFNC UQ</t>
  </si>
  <si>
    <t>US8287302009</t>
  </si>
  <si>
    <t>SFNC</t>
  </si>
  <si>
    <t>Southside Bancshares Inc</t>
  </si>
  <si>
    <t>SBSI.OQ</t>
  </si>
  <si>
    <t>SBSI UQ</t>
  </si>
  <si>
    <t>84470P109</t>
  </si>
  <si>
    <t>US84470P1093</t>
  </si>
  <si>
    <t>SBSI</t>
  </si>
  <si>
    <t>Stellar Bancorp, Inc.</t>
  </si>
  <si>
    <t>STEL.OQ</t>
  </si>
  <si>
    <t>STEL UQ</t>
  </si>
  <si>
    <t>US8589271068</t>
  </si>
  <si>
    <t>BQBCZY5</t>
  </si>
  <si>
    <t>STEL</t>
  </si>
  <si>
    <t>Tompkins Financial Corporation</t>
  </si>
  <si>
    <t>TMP.A</t>
  </si>
  <si>
    <t>TMP UA</t>
  </si>
  <si>
    <t>US8901101092</t>
  </si>
  <si>
    <t>TMP</t>
  </si>
  <si>
    <t>Triumph Bancorp Inc.</t>
  </si>
  <si>
    <t>TBK.OQ</t>
  </si>
  <si>
    <t>TBK UQ</t>
  </si>
  <si>
    <t>US89679E3009</t>
  </si>
  <si>
    <t>BS7T2S7</t>
  </si>
  <si>
    <t>TBK</t>
  </si>
  <si>
    <t>Trustmark Corp (MS)</t>
  </si>
  <si>
    <t>TRMK.OQ</t>
  </si>
  <si>
    <t>TRMK UQ</t>
  </si>
  <si>
    <t>US8984021027</t>
  </si>
  <si>
    <t>TRMK</t>
  </si>
  <si>
    <t>United Community Banks Inc GA</t>
  </si>
  <si>
    <t>UCBI.OQ</t>
  </si>
  <si>
    <t>UCBI UQ</t>
  </si>
  <si>
    <t>90984P303</t>
  </si>
  <si>
    <t>US90984P3038</t>
  </si>
  <si>
    <t>UCBI</t>
  </si>
  <si>
    <t>Veritex Holdings Inc</t>
  </si>
  <si>
    <t>VBTX.OQ</t>
  </si>
  <si>
    <t>VBTX UQ</t>
  </si>
  <si>
    <t>US9234511080</t>
  </si>
  <si>
    <t>BRCYYB7</t>
  </si>
  <si>
    <t>VBTX</t>
  </si>
  <si>
    <t>Westamerica Bancorporatn (CA)</t>
  </si>
  <si>
    <t>WABC.OQ</t>
  </si>
  <si>
    <t>WABC UQ</t>
  </si>
  <si>
    <t>US9570901036</t>
  </si>
  <si>
    <t>WABC</t>
  </si>
  <si>
    <t>SiriusPoint  Ltd</t>
  </si>
  <si>
    <t>SPNT.N</t>
  </si>
  <si>
    <t>SPNT UN</t>
  </si>
  <si>
    <t>G8192H106</t>
  </si>
  <si>
    <t>BMG8192H1060</t>
  </si>
  <si>
    <t>BMCQX44</t>
  </si>
  <si>
    <t>SPNT</t>
  </si>
  <si>
    <t>D8000850085308538</t>
  </si>
  <si>
    <t>Alexander &amp; Baldwin Inc.</t>
  </si>
  <si>
    <t>ALEX.N</t>
  </si>
  <si>
    <t>ALEX UN</t>
  </si>
  <si>
    <t>US0144911049</t>
  </si>
  <si>
    <t>B827VB2</t>
  </si>
  <si>
    <t>ALEX</t>
  </si>
  <si>
    <t>American Assets Trust Inc</t>
  </si>
  <si>
    <t>AAT.N</t>
  </si>
  <si>
    <t>AAT UN</t>
  </si>
  <si>
    <t>US0240131047</t>
  </si>
  <si>
    <t>B3NTLD4</t>
  </si>
  <si>
    <t>AAT</t>
  </si>
  <si>
    <t>Armada Hoffler Properties Inc</t>
  </si>
  <si>
    <t>AHH.N</t>
  </si>
  <si>
    <t>AHH UN</t>
  </si>
  <si>
    <t>04208T108</t>
  </si>
  <si>
    <t>US04208T1088</t>
  </si>
  <si>
    <t>B96FTB5</t>
  </si>
  <si>
    <t>AHH</t>
  </si>
  <si>
    <t>Blucora Inc</t>
  </si>
  <si>
    <t>BCOR.OQ</t>
  </si>
  <si>
    <t>BCOR UQ</t>
  </si>
  <si>
    <t>US0952291005</t>
  </si>
  <si>
    <t>B8L2DV2</t>
  </si>
  <si>
    <t>BCOR</t>
  </si>
  <si>
    <t>BrightSphere Investment Group Inc</t>
  </si>
  <si>
    <t>BSIG.N</t>
  </si>
  <si>
    <t>BSIG UN</t>
  </si>
  <si>
    <t>10948W103</t>
  </si>
  <si>
    <t>US10948W1036</t>
  </si>
  <si>
    <t>BJBLBN4</t>
  </si>
  <si>
    <t>BSIG</t>
  </si>
  <si>
    <t>Bread Financial Holdings, Inc.</t>
  </si>
  <si>
    <t>BFH.N</t>
  </si>
  <si>
    <t>BFH UN</t>
  </si>
  <si>
    <t>US0185811082</t>
  </si>
  <si>
    <t>BFH</t>
  </si>
  <si>
    <t>B. Riley Financial, Inc.</t>
  </si>
  <si>
    <t>RILY.OQ</t>
  </si>
  <si>
    <t>RILY UQ</t>
  </si>
  <si>
    <t>05580M108</t>
  </si>
  <si>
    <t>US05580M1080</t>
  </si>
  <si>
    <t>BSKS2D6</t>
  </si>
  <si>
    <t>RILY</t>
  </si>
  <si>
    <t>American Equity Inv Life</t>
  </si>
  <si>
    <t>AEL.N</t>
  </si>
  <si>
    <t>AEL UN</t>
  </si>
  <si>
    <t>US0256762065</t>
  </si>
  <si>
    <t>AEL</t>
  </si>
  <si>
    <t>Apollo Commercial Real Estate Finance, Inc.</t>
  </si>
  <si>
    <t>ARI.N</t>
  </si>
  <si>
    <t>ARI UN</t>
  </si>
  <si>
    <t>03762U105</t>
  </si>
  <si>
    <t>US03762U1051</t>
  </si>
  <si>
    <t>B4JTYX6</t>
  </si>
  <si>
    <t>ARI</t>
  </si>
  <si>
    <t>Ambac Financial Group</t>
  </si>
  <si>
    <t>AMBC.N</t>
  </si>
  <si>
    <t>AMBC UN</t>
  </si>
  <si>
    <t>US0231398845</t>
  </si>
  <si>
    <t>B7ZKH46</t>
  </si>
  <si>
    <t>AMBC</t>
  </si>
  <si>
    <t>Amerisafe</t>
  </si>
  <si>
    <t>AMSF.OQ</t>
  </si>
  <si>
    <t>AMSF UQ</t>
  </si>
  <si>
    <t>03071H100</t>
  </si>
  <si>
    <t>US03071H1005</t>
  </si>
  <si>
    <t>B0PPHS6</t>
  </si>
  <si>
    <t>AMSF</t>
  </si>
  <si>
    <t>Assured Guaranty Ltd</t>
  </si>
  <si>
    <t>AGO.N</t>
  </si>
  <si>
    <t>AGO UN</t>
  </si>
  <si>
    <t>G0585R106</t>
  </si>
  <si>
    <t>BMG0585R1060</t>
  </si>
  <si>
    <t>B00V7H8</t>
  </si>
  <si>
    <t>AGO</t>
  </si>
  <si>
    <t>Ameris Bancorp</t>
  </si>
  <si>
    <t>ABCB.OQ</t>
  </si>
  <si>
    <t>ABCB UQ</t>
  </si>
  <si>
    <t>03076K108</t>
  </si>
  <si>
    <t>US03076K1088</t>
  </si>
  <si>
    <t>ABCB</t>
  </si>
  <si>
    <t>Banc of California Inc</t>
  </si>
  <si>
    <t>BANC.N</t>
  </si>
  <si>
    <t>BANC UN</t>
  </si>
  <si>
    <t>05990K106</t>
  </si>
  <si>
    <t>US05990K1060</t>
  </si>
  <si>
    <t>BCD47X4</t>
  </si>
  <si>
    <t>BANC</t>
  </si>
  <si>
    <t>Bancfirst Corp</t>
  </si>
  <si>
    <t>BANF.OQ</t>
  </si>
  <si>
    <t>BANF UQ</t>
  </si>
  <si>
    <t>05945F103</t>
  </si>
  <si>
    <t>US05945F1030</t>
  </si>
  <si>
    <t>BANF</t>
  </si>
  <si>
    <t>Bancorp Inc</t>
  </si>
  <si>
    <t>TBBK.OQ</t>
  </si>
  <si>
    <t>TBBK UQ</t>
  </si>
  <si>
    <t>05969A105</t>
  </si>
  <si>
    <t>US05969A1051</t>
  </si>
  <si>
    <t>B05BRL7</t>
  </si>
  <si>
    <t>TBBK</t>
  </si>
  <si>
    <t>BankUnited Inc</t>
  </si>
  <si>
    <t>BKU.N</t>
  </si>
  <si>
    <t>BKU UN</t>
  </si>
  <si>
    <t>06652K103</t>
  </si>
  <si>
    <t>US06652K1034</t>
  </si>
  <si>
    <t>B3NNTZ4</t>
  </si>
  <si>
    <t>BKU</t>
  </si>
  <si>
    <t>Banner Corporation</t>
  </si>
  <si>
    <t>BANR.OQ</t>
  </si>
  <si>
    <t>BANR UQ</t>
  </si>
  <si>
    <t>06652V208</t>
  </si>
  <si>
    <t>US06652V2088</t>
  </si>
  <si>
    <t>BANR</t>
  </si>
  <si>
    <t>Berkshire Hills Bancorp Inc</t>
  </si>
  <si>
    <t>BHLB.N</t>
  </si>
  <si>
    <t>BHLB UN</t>
  </si>
  <si>
    <t>US0846801076</t>
  </si>
  <si>
    <t>BHLB</t>
  </si>
  <si>
    <t>Brookline Bancorp Inc</t>
  </si>
  <si>
    <t>BRKL.OQ</t>
  </si>
  <si>
    <t>BRKL UQ</t>
  </si>
  <si>
    <t>11373M107</t>
  </si>
  <si>
    <t>US11373M1071</t>
  </si>
  <si>
    <t>BRKL</t>
  </si>
  <si>
    <t>CVB Financial Corp</t>
  </si>
  <si>
    <t>CVBF.OQ</t>
  </si>
  <si>
    <t>CVBF UQ</t>
  </si>
  <si>
    <t>US1266001056</t>
  </si>
  <si>
    <t>CVBF</t>
  </si>
  <si>
    <t>ARMOUR Residential REIT Inc.</t>
  </si>
  <si>
    <t>ARR.N</t>
  </si>
  <si>
    <t>ARR UN</t>
  </si>
  <si>
    <t>US0423155078</t>
  </si>
  <si>
    <t>BYRYKS0</t>
  </si>
  <si>
    <t>ARR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</si>
</sst>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6" formatCode="0.000%"/>
    <numFmt numFmtId="167" formatCode="0.00000%"/>
    <numFmt numFmtId="168" formatCode="0.0000000%"/>
  </numFmts>
  <fonts count="24">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4">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7"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xf numFmtId="0" fontId="10" fillId="2" borderId="14" xfId="0" applyFont="1" applyFill="1" applyBorder="1"/>
    <xf numFmtId="0" fontId="0" fillId="0" borderId="0" xfId="0" applyAlignment="1">
      <alignment wrapText="1"/>
    </xf>
    <xf numFmtId="164" fontId="0" fillId="0" borderId="0" xfId="0" applyNumberFormat="1" applyAlignment="1">
      <alignment wrapText="1"/>
    </xf>
    <xf numFmtId="0" fontId="13" fillId="8" borderId="15" xfId="0" applyFont="1" applyFill="1" applyBorder="1" applyAlignment="1"/>
    <xf numFmtId="0" fontId="13" fillId="8" borderId="16" xfId="0" applyFont="1" applyFill="1" applyBorder="1" applyAlignment="1"/>
    <xf numFmtId="0" fontId="13" fillId="8" borderId="17" xfId="0" applyFont="1" applyFill="1" applyBorder="1" applyAlignment="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2013 - 2022">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topLeftCell="A307" workbookViewId="0">
      <selection activeCell="H344" sqref="H344"/>
    </sheetView>
  </sheetViews>
  <sheetFormatPr defaultRowHeight="15"/>
  <cols>
    <col min="2" max="2" width="13.140625" customWidth="1"/>
    <col min="4" max="4" width="26.140625" customWidth="1"/>
    <col min="6" max="6" width="33" customWidth="1"/>
    <col min="7" max="7" width="16" customWidth="1"/>
    <col min="8" max="8" width="133.28515625" customWidth="1"/>
  </cols>
  <sheetData>
    <row r="1" spans="1:8" s="31" customFormat="1" ht="21">
      <c r="A1" s="64" t="s">
        <v>0</v>
      </c>
      <c r="B1" s="65"/>
      <c r="C1" s="65"/>
      <c r="D1" s="65"/>
      <c r="E1" s="65"/>
      <c r="F1" s="65"/>
      <c r="G1" s="65"/>
      <c r="H1" s="66"/>
    </row>
    <row r="2" spans="1:8">
      <c r="A2" s="32" t="s">
        <v>1</v>
      </c>
      <c r="B2" s="33"/>
      <c r="C2" s="33"/>
      <c r="D2" s="33"/>
      <c r="E2" s="33"/>
      <c r="F2" s="33"/>
      <c r="G2" s="33"/>
      <c r="H2" s="34"/>
    </row>
    <row r="3" spans="1:8" ht="15.6" customHeight="1">
      <c r="A3" s="67" t="s">
        <v>2</v>
      </c>
      <c r="B3" s="67"/>
      <c r="C3" s="67"/>
      <c r="D3" s="67"/>
      <c r="E3" s="67"/>
      <c r="F3" s="67"/>
      <c r="G3" s="67"/>
      <c r="H3" s="68"/>
    </row>
    <row r="4" spans="1:8" ht="16.899999999999999" customHeight="1">
      <c r="A4" s="35" t="s">
        <v>3</v>
      </c>
      <c r="B4" s="36"/>
      <c r="D4" s="36"/>
      <c r="E4" s="36" t="s">
        <v>4</v>
      </c>
      <c r="F4" s="36" t="s">
        <v>4</v>
      </c>
      <c r="G4" s="36" t="s">
        <v>4</v>
      </c>
      <c r="H4" s="37" t="s">
        <v>4</v>
      </c>
    </row>
    <row r="5" spans="1:8" ht="15.75" thickBot="1">
      <c r="A5" s="71" t="s">
        <v>5</v>
      </c>
      <c r="B5" s="72"/>
      <c r="C5" s="72" t="s">
        <v>6</v>
      </c>
      <c r="D5" s="72"/>
      <c r="E5" s="72" t="s">
        <v>7</v>
      </c>
      <c r="F5" s="72"/>
      <c r="G5" s="72" t="s">
        <v>8</v>
      </c>
      <c r="H5" s="73"/>
    </row>
    <row r="6" spans="1:8">
      <c r="A6" s="38">
        <v>10</v>
      </c>
      <c r="B6" s="38" t="s">
        <v>9</v>
      </c>
      <c r="C6" s="38">
        <v>1010</v>
      </c>
      <c r="D6" s="38" t="s">
        <v>9</v>
      </c>
      <c r="E6" s="38">
        <v>101010</v>
      </c>
      <c r="F6" s="38" t="s">
        <v>10</v>
      </c>
      <c r="G6" s="38">
        <v>10101010</v>
      </c>
      <c r="H6" s="39" t="s">
        <v>11</v>
      </c>
    </row>
    <row r="7" spans="1:8">
      <c r="A7" s="40"/>
      <c r="B7" s="40"/>
      <c r="C7" s="40"/>
      <c r="D7" s="40"/>
      <c r="E7" s="40"/>
      <c r="F7" s="40"/>
      <c r="G7" s="40"/>
      <c r="H7" s="41" t="s">
        <v>12</v>
      </c>
    </row>
    <row r="8" spans="1:8">
      <c r="A8" s="38"/>
      <c r="B8" s="38"/>
      <c r="C8" s="38"/>
      <c r="D8" s="38"/>
      <c r="E8" s="38"/>
      <c r="F8" s="38"/>
      <c r="G8" s="38">
        <v>10101020</v>
      </c>
      <c r="H8" s="42" t="s">
        <v>13</v>
      </c>
    </row>
    <row r="9" spans="1:8" ht="26.25">
      <c r="A9" s="40"/>
      <c r="B9" s="40"/>
      <c r="C9" s="40"/>
      <c r="D9" s="40"/>
      <c r="E9" s="40"/>
      <c r="F9" s="40"/>
      <c r="G9" s="40"/>
      <c r="H9" s="41" t="s">
        <v>14</v>
      </c>
    </row>
    <row r="10" spans="1:8">
      <c r="A10" s="38"/>
      <c r="B10" s="38"/>
      <c r="C10" s="38"/>
      <c r="D10" s="38"/>
      <c r="E10" s="38">
        <v>101020</v>
      </c>
      <c r="F10" s="38" t="s">
        <v>15</v>
      </c>
      <c r="G10" s="38">
        <v>10102010</v>
      </c>
      <c r="H10" s="42" t="s">
        <v>16</v>
      </c>
    </row>
    <row r="11" spans="1:8" ht="26.25">
      <c r="A11" s="40"/>
      <c r="B11" s="40"/>
      <c r="C11" s="40"/>
      <c r="D11" s="40"/>
      <c r="E11" s="40"/>
      <c r="F11" s="40"/>
      <c r="G11" s="40"/>
      <c r="H11" s="41" t="s">
        <v>17</v>
      </c>
    </row>
    <row r="12" spans="1:8">
      <c r="A12" s="38"/>
      <c r="B12" s="38"/>
      <c r="C12" s="38"/>
      <c r="D12" s="38"/>
      <c r="E12" s="38"/>
      <c r="F12" s="38"/>
      <c r="G12" s="38">
        <v>10102020</v>
      </c>
      <c r="H12" s="42" t="s">
        <v>18</v>
      </c>
    </row>
    <row r="13" spans="1:8">
      <c r="A13" s="40" t="s">
        <v>4</v>
      </c>
      <c r="B13" s="40"/>
      <c r="C13" s="40"/>
      <c r="D13" s="40"/>
      <c r="E13" s="40"/>
      <c r="F13" s="40"/>
      <c r="G13" s="40"/>
      <c r="H13" s="41" t="s">
        <v>19</v>
      </c>
    </row>
    <row r="14" spans="1:8">
      <c r="A14" s="38" t="s">
        <v>4</v>
      </c>
      <c r="B14" s="38"/>
      <c r="C14" s="38"/>
      <c r="D14" s="38"/>
      <c r="E14" s="38"/>
      <c r="F14" s="38"/>
      <c r="G14" s="38">
        <v>10102030</v>
      </c>
      <c r="H14" s="42" t="s">
        <v>20</v>
      </c>
    </row>
    <row r="15" spans="1:8" ht="26.25">
      <c r="A15" s="40" t="s">
        <v>4</v>
      </c>
      <c r="B15" s="40"/>
      <c r="C15" s="40"/>
      <c r="D15" s="40"/>
      <c r="E15" s="40"/>
      <c r="F15" s="40"/>
      <c r="G15" s="40"/>
      <c r="H15" s="41" t="s">
        <v>21</v>
      </c>
    </row>
    <row r="16" spans="1:8">
      <c r="A16" s="40" t="s">
        <v>4</v>
      </c>
      <c r="B16" s="40"/>
      <c r="C16" s="40"/>
      <c r="D16" s="40"/>
      <c r="E16" s="40"/>
      <c r="F16" s="40"/>
      <c r="G16" s="38">
        <v>10102040</v>
      </c>
      <c r="H16" s="42" t="s">
        <v>22</v>
      </c>
    </row>
    <row r="17" spans="1:8" ht="26.25">
      <c r="A17" s="40" t="s">
        <v>4</v>
      </c>
      <c r="B17" s="40"/>
      <c r="C17" s="40"/>
      <c r="D17" s="40"/>
      <c r="E17" s="40"/>
      <c r="F17" s="40"/>
      <c r="G17" s="38"/>
      <c r="H17" s="41" t="s">
        <v>23</v>
      </c>
    </row>
    <row r="18" spans="1:8">
      <c r="A18" s="40" t="s">
        <v>4</v>
      </c>
      <c r="B18" s="40"/>
      <c r="C18" s="40"/>
      <c r="D18" s="40"/>
      <c r="E18" s="40"/>
      <c r="F18" s="40"/>
      <c r="G18" s="38">
        <v>10102050</v>
      </c>
      <c r="H18" s="42" t="s">
        <v>24</v>
      </c>
    </row>
    <row r="19" spans="1:8" ht="39">
      <c r="A19" s="40" t="s">
        <v>4</v>
      </c>
      <c r="B19" s="40"/>
      <c r="C19" s="40"/>
      <c r="D19" s="40"/>
      <c r="E19" s="40"/>
      <c r="F19" s="40"/>
      <c r="G19" s="38"/>
      <c r="H19" s="41" t="s">
        <v>25</v>
      </c>
    </row>
    <row r="20" spans="1:8">
      <c r="A20" s="38">
        <v>15</v>
      </c>
      <c r="B20" s="38" t="s">
        <v>26</v>
      </c>
      <c r="C20" s="38">
        <v>1510</v>
      </c>
      <c r="D20" s="38" t="s">
        <v>26</v>
      </c>
      <c r="E20" s="38">
        <v>151010</v>
      </c>
      <c r="F20" s="38" t="s">
        <v>27</v>
      </c>
      <c r="G20" s="38">
        <v>15101010</v>
      </c>
      <c r="H20" s="42" t="s">
        <v>28</v>
      </c>
    </row>
    <row r="21" spans="1:8" ht="39">
      <c r="A21" s="40" t="s">
        <v>4</v>
      </c>
      <c r="B21" s="40"/>
      <c r="C21" s="40"/>
      <c r="D21" s="40"/>
      <c r="E21" s="40"/>
      <c r="F21" s="40"/>
      <c r="G21" s="40"/>
      <c r="H21" s="41" t="s">
        <v>29</v>
      </c>
    </row>
    <row r="22" spans="1:8">
      <c r="A22" s="38" t="s">
        <v>4</v>
      </c>
      <c r="B22" s="38"/>
      <c r="C22" s="38"/>
      <c r="D22" s="38"/>
      <c r="E22" s="38"/>
      <c r="F22" s="38"/>
      <c r="G22" s="38">
        <v>15101020</v>
      </c>
      <c r="H22" s="42" t="s">
        <v>30</v>
      </c>
    </row>
    <row r="23" spans="1:8" ht="26.25">
      <c r="A23" s="40" t="s">
        <v>4</v>
      </c>
      <c r="B23" s="40"/>
      <c r="C23" s="40"/>
      <c r="D23" s="40"/>
      <c r="E23" s="40"/>
      <c r="F23" s="40"/>
      <c r="G23" s="40"/>
      <c r="H23" s="41" t="s">
        <v>31</v>
      </c>
    </row>
    <row r="24" spans="1:8">
      <c r="A24" s="38" t="s">
        <v>4</v>
      </c>
      <c r="B24" s="38"/>
      <c r="C24" s="38"/>
      <c r="D24" s="38"/>
      <c r="E24" s="38"/>
      <c r="F24" s="38"/>
      <c r="G24" s="38">
        <v>15101030</v>
      </c>
      <c r="H24" s="42" t="s">
        <v>32</v>
      </c>
    </row>
    <row r="25" spans="1:8">
      <c r="A25" s="40" t="s">
        <v>4</v>
      </c>
      <c r="B25" s="40"/>
      <c r="C25" s="40"/>
      <c r="D25" s="40"/>
      <c r="E25" s="40"/>
      <c r="F25" s="40"/>
      <c r="G25" s="40"/>
      <c r="H25" s="41" t="s">
        <v>33</v>
      </c>
    </row>
    <row r="26" spans="1:8">
      <c r="A26" s="38" t="s">
        <v>4</v>
      </c>
      <c r="B26" s="38"/>
      <c r="C26" s="38"/>
      <c r="D26" s="38"/>
      <c r="E26" s="38"/>
      <c r="F26" s="38"/>
      <c r="G26" s="38">
        <v>15101040</v>
      </c>
      <c r="H26" s="42" t="s">
        <v>34</v>
      </c>
    </row>
    <row r="27" spans="1:8">
      <c r="A27" s="40" t="s">
        <v>4</v>
      </c>
      <c r="B27" s="40"/>
      <c r="C27" s="40"/>
      <c r="D27" s="40"/>
      <c r="E27" s="40"/>
      <c r="F27" s="40"/>
      <c r="G27" s="40"/>
      <c r="H27" s="41" t="s">
        <v>35</v>
      </c>
    </row>
    <row r="28" spans="1:8">
      <c r="A28" s="38" t="s">
        <v>4</v>
      </c>
      <c r="B28" s="38"/>
      <c r="C28" s="38"/>
      <c r="D28" s="38"/>
      <c r="E28" s="38"/>
      <c r="F28" s="38"/>
      <c r="G28" s="38">
        <v>15101050</v>
      </c>
      <c r="H28" s="42" t="s">
        <v>36</v>
      </c>
    </row>
    <row r="29" spans="1:8" ht="26.25">
      <c r="A29" s="40" t="s">
        <v>4</v>
      </c>
      <c r="B29" s="40"/>
      <c r="C29" s="40"/>
      <c r="D29" s="40"/>
      <c r="E29" s="40"/>
      <c r="F29" s="40"/>
      <c r="G29" s="40"/>
      <c r="H29" s="41" t="s">
        <v>37</v>
      </c>
    </row>
    <row r="30" spans="1:8">
      <c r="A30" s="38" t="s">
        <v>4</v>
      </c>
      <c r="B30" s="38"/>
      <c r="C30" s="38"/>
      <c r="D30" s="38"/>
      <c r="E30" s="38">
        <v>151020</v>
      </c>
      <c r="F30" s="38" t="s">
        <v>38</v>
      </c>
      <c r="G30" s="38">
        <v>15102010</v>
      </c>
      <c r="H30" s="42" t="s">
        <v>38</v>
      </c>
    </row>
    <row r="31" spans="1:8" ht="26.25">
      <c r="A31" s="40" t="s">
        <v>4</v>
      </c>
      <c r="B31" s="40"/>
      <c r="C31" s="40"/>
      <c r="D31" s="40"/>
      <c r="E31" s="40"/>
      <c r="F31" s="40"/>
      <c r="G31" s="40"/>
      <c r="H31" s="41" t="s">
        <v>39</v>
      </c>
    </row>
    <row r="32" spans="1:8">
      <c r="A32" s="38" t="s">
        <v>4</v>
      </c>
      <c r="B32" s="38"/>
      <c r="C32" s="38"/>
      <c r="D32" s="38"/>
      <c r="E32" s="38">
        <v>151030</v>
      </c>
      <c r="F32" s="38" t="s">
        <v>40</v>
      </c>
      <c r="G32" s="43">
        <v>15103010</v>
      </c>
      <c r="H32" s="44" t="s">
        <v>41</v>
      </c>
    </row>
    <row r="33" spans="1:8">
      <c r="A33" s="40" t="s">
        <v>4</v>
      </c>
      <c r="B33" s="40"/>
      <c r="C33" s="40"/>
      <c r="D33" s="40"/>
      <c r="E33" s="40"/>
      <c r="F33" s="40"/>
      <c r="G33" s="40"/>
      <c r="H33" s="41" t="s">
        <v>42</v>
      </c>
    </row>
    <row r="34" spans="1:8">
      <c r="A34" s="38" t="s">
        <v>4</v>
      </c>
      <c r="B34" s="38"/>
      <c r="C34" s="38"/>
      <c r="D34" s="38"/>
      <c r="E34" s="38"/>
      <c r="F34" s="38"/>
      <c r="G34" s="43">
        <v>15103020</v>
      </c>
      <c r="H34" s="44" t="s">
        <v>43</v>
      </c>
    </row>
    <row r="35" spans="1:8">
      <c r="A35" s="40" t="s">
        <v>4</v>
      </c>
      <c r="B35" s="40"/>
      <c r="C35" s="40"/>
      <c r="D35" s="40"/>
      <c r="E35" s="40"/>
      <c r="F35" s="40"/>
      <c r="G35" s="40"/>
      <c r="H35" s="41" t="s">
        <v>44</v>
      </c>
    </row>
    <row r="36" spans="1:8">
      <c r="A36" s="40" t="s">
        <v>4</v>
      </c>
      <c r="B36" s="40"/>
      <c r="C36" s="40"/>
      <c r="D36" s="40"/>
      <c r="E36" s="38">
        <v>151040</v>
      </c>
      <c r="F36" s="38" t="s">
        <v>45</v>
      </c>
      <c r="G36" s="38">
        <v>15104010</v>
      </c>
      <c r="H36" s="42" t="s">
        <v>46</v>
      </c>
    </row>
    <row r="37" spans="1:8" ht="26.25">
      <c r="A37" s="40" t="s">
        <v>4</v>
      </c>
      <c r="B37" s="40"/>
      <c r="C37" s="40"/>
      <c r="D37" s="40"/>
      <c r="E37" s="40"/>
      <c r="F37" s="40"/>
      <c r="G37" s="40"/>
      <c r="H37" s="41" t="s">
        <v>47</v>
      </c>
    </row>
    <row r="38" spans="1:8">
      <c r="A38" s="38" t="s">
        <v>4</v>
      </c>
      <c r="B38" s="38"/>
      <c r="C38" s="38"/>
      <c r="D38" s="38"/>
      <c r="E38" s="38"/>
      <c r="F38" s="38"/>
      <c r="G38" s="38">
        <v>15104020</v>
      </c>
      <c r="H38" s="42" t="s">
        <v>48</v>
      </c>
    </row>
    <row r="39" spans="1:8" ht="39">
      <c r="A39" s="40" t="s">
        <v>4</v>
      </c>
      <c r="B39" s="40"/>
      <c r="C39" s="40"/>
      <c r="D39" s="40"/>
      <c r="E39" s="40"/>
      <c r="F39" s="40"/>
      <c r="G39" s="40"/>
      <c r="H39" s="41" t="s">
        <v>49</v>
      </c>
    </row>
    <row r="40" spans="1:8">
      <c r="A40" s="40" t="s">
        <v>4</v>
      </c>
      <c r="B40" s="40"/>
      <c r="C40" s="40"/>
      <c r="D40" s="40"/>
      <c r="E40" s="40"/>
      <c r="F40" s="40"/>
      <c r="G40" s="38">
        <v>15104025</v>
      </c>
      <c r="H40" s="42" t="s">
        <v>50</v>
      </c>
    </row>
    <row r="41" spans="1:8">
      <c r="A41" s="40" t="s">
        <v>4</v>
      </c>
      <c r="B41" s="40"/>
      <c r="C41" s="40"/>
      <c r="D41" s="40"/>
      <c r="E41" s="40"/>
      <c r="F41" s="40"/>
      <c r="G41" s="40"/>
      <c r="H41" s="41" t="s">
        <v>51</v>
      </c>
    </row>
    <row r="42" spans="1:8">
      <c r="A42" s="38" t="s">
        <v>4</v>
      </c>
      <c r="B42" s="38"/>
      <c r="C42" s="38"/>
      <c r="D42" s="38"/>
      <c r="E42" s="38"/>
      <c r="F42" s="38"/>
      <c r="G42" s="38">
        <v>15104030</v>
      </c>
      <c r="H42" s="42" t="s">
        <v>52</v>
      </c>
    </row>
    <row r="43" spans="1:8" ht="26.25">
      <c r="A43" s="40" t="s">
        <v>4</v>
      </c>
      <c r="B43" s="40"/>
      <c r="C43" s="40"/>
      <c r="D43" s="40"/>
      <c r="E43" s="40"/>
      <c r="F43" s="40"/>
      <c r="G43" s="40"/>
      <c r="H43" s="41" t="s">
        <v>53</v>
      </c>
    </row>
    <row r="44" spans="1:8">
      <c r="A44" s="38" t="s">
        <v>4</v>
      </c>
      <c r="B44" s="38"/>
      <c r="C44" s="38"/>
      <c r="D44" s="38"/>
      <c r="E44" s="38"/>
      <c r="F44" s="38"/>
      <c r="G44" s="38">
        <v>15104040</v>
      </c>
      <c r="H44" s="42" t="s">
        <v>54</v>
      </c>
    </row>
    <row r="45" spans="1:8">
      <c r="A45" s="40" t="s">
        <v>4</v>
      </c>
      <c r="B45" s="40"/>
      <c r="C45" s="40"/>
      <c r="D45" s="40"/>
      <c r="E45" s="40"/>
      <c r="F45" s="40"/>
      <c r="G45" s="40"/>
      <c r="H45" s="41" t="s">
        <v>55</v>
      </c>
    </row>
    <row r="46" spans="1:8">
      <c r="A46" s="40" t="s">
        <v>4</v>
      </c>
      <c r="B46" s="40"/>
      <c r="C46" s="40"/>
      <c r="D46" s="40"/>
      <c r="E46" s="40"/>
      <c r="F46" s="40"/>
      <c r="G46" s="38">
        <v>15104045</v>
      </c>
      <c r="H46" s="42" t="s">
        <v>56</v>
      </c>
    </row>
    <row r="47" spans="1:8">
      <c r="A47" s="40" t="s">
        <v>4</v>
      </c>
      <c r="B47" s="40"/>
      <c r="C47" s="40"/>
      <c r="D47" s="40"/>
      <c r="E47" s="40"/>
      <c r="F47" s="40"/>
      <c r="G47" s="40"/>
      <c r="H47" s="41" t="s">
        <v>57</v>
      </c>
    </row>
    <row r="48" spans="1:8">
      <c r="A48" s="38" t="s">
        <v>4</v>
      </c>
      <c r="B48" s="38"/>
      <c r="C48" s="38"/>
      <c r="D48" s="38"/>
      <c r="E48" s="38"/>
      <c r="F48" s="38"/>
      <c r="G48" s="38">
        <v>15104050</v>
      </c>
      <c r="H48" s="42" t="s">
        <v>58</v>
      </c>
    </row>
    <row r="49" spans="1:8">
      <c r="A49" s="40" t="s">
        <v>4</v>
      </c>
      <c r="B49" s="40"/>
      <c r="C49" s="40"/>
      <c r="D49" s="40"/>
      <c r="E49" s="40"/>
      <c r="F49" s="40"/>
      <c r="G49" s="40"/>
      <c r="H49" s="41" t="s">
        <v>59</v>
      </c>
    </row>
    <row r="50" spans="1:8">
      <c r="A50" s="38" t="s">
        <v>4</v>
      </c>
      <c r="B50" s="38"/>
      <c r="C50" s="38"/>
      <c r="D50" s="38"/>
      <c r="E50" s="38">
        <v>151050</v>
      </c>
      <c r="F50" s="38" t="s">
        <v>60</v>
      </c>
      <c r="G50" s="38">
        <v>15105010</v>
      </c>
      <c r="H50" s="42" t="s">
        <v>61</v>
      </c>
    </row>
    <row r="51" spans="1:8">
      <c r="A51" s="40" t="s">
        <v>4</v>
      </c>
      <c r="B51" s="40"/>
      <c r="C51" s="40"/>
      <c r="D51" s="40"/>
      <c r="E51" s="40"/>
      <c r="F51" s="40"/>
      <c r="G51" s="40"/>
      <c r="H51" s="41" t="s">
        <v>62</v>
      </c>
    </row>
    <row r="52" spans="1:8">
      <c r="A52" s="38" t="s">
        <v>4</v>
      </c>
      <c r="B52" s="38"/>
      <c r="C52" s="38"/>
      <c r="D52" s="38"/>
      <c r="E52" s="38"/>
      <c r="F52" s="38"/>
      <c r="G52" s="38">
        <v>15105020</v>
      </c>
      <c r="H52" s="42" t="s">
        <v>63</v>
      </c>
    </row>
    <row r="53" spans="1:8">
      <c r="A53" s="40" t="s">
        <v>4</v>
      </c>
      <c r="B53" s="40"/>
      <c r="C53" s="40"/>
      <c r="D53" s="40"/>
      <c r="E53" s="40"/>
      <c r="F53" s="40"/>
      <c r="G53" s="40"/>
      <c r="H53" s="41" t="s">
        <v>64</v>
      </c>
    </row>
    <row r="54" spans="1:8">
      <c r="A54" s="38">
        <v>20</v>
      </c>
      <c r="B54" s="38" t="s">
        <v>65</v>
      </c>
      <c r="C54" s="38">
        <v>2010</v>
      </c>
      <c r="D54" s="38" t="s">
        <v>66</v>
      </c>
      <c r="E54" s="38">
        <v>201010</v>
      </c>
      <c r="F54" s="38" t="s">
        <v>67</v>
      </c>
      <c r="G54" s="38">
        <v>20101010</v>
      </c>
      <c r="H54" s="42" t="s">
        <v>67</v>
      </c>
    </row>
    <row r="55" spans="1:8">
      <c r="A55" s="40" t="s">
        <v>4</v>
      </c>
      <c r="B55" s="40"/>
      <c r="C55" s="40"/>
      <c r="D55" s="40"/>
      <c r="E55" s="40"/>
      <c r="F55" s="40"/>
      <c r="G55" s="40"/>
      <c r="H55" s="41" t="s">
        <v>68</v>
      </c>
    </row>
    <row r="56" spans="1:8">
      <c r="A56" s="38" t="s">
        <v>4</v>
      </c>
      <c r="B56" s="38"/>
      <c r="C56" s="38"/>
      <c r="D56" s="38"/>
      <c r="E56" s="38">
        <v>201020</v>
      </c>
      <c r="F56" s="38" t="s">
        <v>69</v>
      </c>
      <c r="G56" s="38">
        <v>20102010</v>
      </c>
      <c r="H56" s="42" t="s">
        <v>69</v>
      </c>
    </row>
    <row r="57" spans="1:8" ht="26.25">
      <c r="A57" s="40" t="s">
        <v>4</v>
      </c>
      <c r="B57" s="40"/>
      <c r="C57" s="40"/>
      <c r="D57" s="40"/>
      <c r="E57" s="40"/>
      <c r="F57" s="40"/>
      <c r="G57" s="40"/>
      <c r="H57" s="41" t="s">
        <v>70</v>
      </c>
    </row>
    <row r="58" spans="1:8">
      <c r="A58" s="38" t="s">
        <v>4</v>
      </c>
      <c r="B58" s="38"/>
      <c r="C58" s="38"/>
      <c r="D58" s="38"/>
      <c r="E58" s="38">
        <v>201030</v>
      </c>
      <c r="F58" s="38" t="s">
        <v>71</v>
      </c>
      <c r="G58" s="38">
        <v>20103010</v>
      </c>
      <c r="H58" s="42" t="s">
        <v>71</v>
      </c>
    </row>
    <row r="59" spans="1:8" ht="26.25">
      <c r="A59" s="40" t="s">
        <v>4</v>
      </c>
      <c r="B59" s="40"/>
      <c r="C59" s="40"/>
      <c r="D59" s="40"/>
      <c r="E59" s="40"/>
      <c r="F59" s="40"/>
      <c r="G59" s="40"/>
      <c r="H59" s="41" t="s">
        <v>72</v>
      </c>
    </row>
    <row r="60" spans="1:8">
      <c r="A60" s="38" t="s">
        <v>4</v>
      </c>
      <c r="B60" s="38"/>
      <c r="C60" s="38"/>
      <c r="D60" s="38"/>
      <c r="E60" s="38">
        <v>201040</v>
      </c>
      <c r="F60" s="38" t="s">
        <v>73</v>
      </c>
      <c r="G60" s="38">
        <v>20104010</v>
      </c>
      <c r="H60" s="42" t="s">
        <v>74</v>
      </c>
    </row>
    <row r="61" spans="1:8">
      <c r="A61" s="40" t="s">
        <v>4</v>
      </c>
      <c r="B61" s="40"/>
      <c r="C61" s="40"/>
      <c r="D61" s="40"/>
      <c r="E61" s="40"/>
      <c r="F61" s="40"/>
      <c r="G61" s="40"/>
      <c r="H61" s="41" t="s">
        <v>75</v>
      </c>
    </row>
    <row r="62" spans="1:8">
      <c r="A62" s="38" t="s">
        <v>4</v>
      </c>
      <c r="B62" s="38"/>
      <c r="C62" s="38"/>
      <c r="D62" s="38"/>
      <c r="E62" s="38"/>
      <c r="F62" s="38"/>
      <c r="G62" s="38">
        <v>20104020</v>
      </c>
      <c r="H62" s="42" t="s">
        <v>76</v>
      </c>
    </row>
    <row r="63" spans="1:8" ht="26.25">
      <c r="A63" s="40" t="s">
        <v>4</v>
      </c>
      <c r="B63" s="40"/>
      <c r="C63" s="40"/>
      <c r="D63" s="40"/>
      <c r="E63" s="40"/>
      <c r="F63" s="40"/>
      <c r="G63" s="40"/>
      <c r="H63" s="41" t="s">
        <v>77</v>
      </c>
    </row>
    <row r="64" spans="1:8">
      <c r="A64" s="38" t="s">
        <v>4</v>
      </c>
      <c r="B64" s="38"/>
      <c r="C64" s="38"/>
      <c r="D64" s="38"/>
      <c r="E64" s="38">
        <v>201050</v>
      </c>
      <c r="F64" s="38" t="s">
        <v>78</v>
      </c>
      <c r="G64" s="38">
        <v>20105010</v>
      </c>
      <c r="H64" s="42" t="s">
        <v>78</v>
      </c>
    </row>
    <row r="65" spans="1:8" ht="26.25">
      <c r="A65" s="40" t="s">
        <v>4</v>
      </c>
      <c r="B65" s="40"/>
      <c r="C65" s="40"/>
      <c r="D65" s="40"/>
      <c r="E65" s="40"/>
      <c r="F65" s="40"/>
      <c r="G65" s="40"/>
      <c r="H65" s="41" t="s">
        <v>79</v>
      </c>
    </row>
    <row r="66" spans="1:8">
      <c r="A66" s="38" t="s">
        <v>4</v>
      </c>
      <c r="B66" s="38"/>
      <c r="C66" s="38"/>
      <c r="D66" s="38"/>
      <c r="E66" s="38">
        <v>201060</v>
      </c>
      <c r="F66" s="38" t="s">
        <v>80</v>
      </c>
      <c r="G66" s="43">
        <v>20106010</v>
      </c>
      <c r="H66" s="44" t="s">
        <v>81</v>
      </c>
    </row>
    <row r="67" spans="1:8" ht="26.25">
      <c r="A67" s="40" t="s">
        <v>4</v>
      </c>
      <c r="B67" s="40"/>
      <c r="C67" s="40"/>
      <c r="D67" s="40"/>
      <c r="E67" s="40"/>
      <c r="F67" s="40"/>
      <c r="G67" s="40"/>
      <c r="H67" s="41" t="s">
        <v>82</v>
      </c>
    </row>
    <row r="68" spans="1:8">
      <c r="A68" s="40" t="s">
        <v>4</v>
      </c>
      <c r="B68" s="40"/>
      <c r="C68" s="40"/>
      <c r="D68" s="40"/>
      <c r="E68" s="40"/>
      <c r="F68" s="40"/>
      <c r="G68" s="38">
        <v>20106015</v>
      </c>
      <c r="H68" s="42" t="s">
        <v>83</v>
      </c>
    </row>
    <row r="69" spans="1:8" ht="26.25">
      <c r="A69" s="40" t="s">
        <v>4</v>
      </c>
      <c r="B69" s="40"/>
      <c r="C69" s="40"/>
      <c r="D69" s="40"/>
      <c r="E69" s="40"/>
      <c r="F69" s="40"/>
      <c r="G69" s="40"/>
      <c r="H69" s="41" t="s">
        <v>84</v>
      </c>
    </row>
    <row r="70" spans="1:8">
      <c r="A70" s="38" t="s">
        <v>4</v>
      </c>
      <c r="B70" s="38"/>
      <c r="C70" s="38"/>
      <c r="D70" s="38"/>
      <c r="E70" s="38"/>
      <c r="F70" s="38"/>
      <c r="G70" s="43">
        <v>20106020</v>
      </c>
      <c r="H70" s="44" t="s">
        <v>85</v>
      </c>
    </row>
    <row r="71" spans="1:8" ht="26.25">
      <c r="A71" s="40" t="s">
        <v>4</v>
      </c>
      <c r="B71" s="40"/>
      <c r="C71" s="40"/>
      <c r="D71" s="40"/>
      <c r="E71" s="40"/>
      <c r="F71" s="40"/>
      <c r="G71" s="40"/>
      <c r="H71" s="41" t="s">
        <v>86</v>
      </c>
    </row>
    <row r="72" spans="1:8">
      <c r="A72" s="38" t="s">
        <v>4</v>
      </c>
      <c r="B72" s="38"/>
      <c r="C72" s="38"/>
      <c r="D72" s="38"/>
      <c r="E72" s="38">
        <v>201070</v>
      </c>
      <c r="F72" s="38" t="s">
        <v>87</v>
      </c>
      <c r="G72" s="38">
        <v>20107010</v>
      </c>
      <c r="H72" s="42" t="s">
        <v>87</v>
      </c>
    </row>
    <row r="73" spans="1:8">
      <c r="A73" s="40" t="s">
        <v>4</v>
      </c>
      <c r="B73" s="40"/>
      <c r="C73" s="40"/>
      <c r="D73" s="40"/>
      <c r="E73" s="40"/>
      <c r="F73" s="40"/>
      <c r="G73" s="40"/>
      <c r="H73" s="41" t="s">
        <v>88</v>
      </c>
    </row>
    <row r="74" spans="1:8">
      <c r="A74" s="38" t="s">
        <v>4</v>
      </c>
      <c r="B74" s="38"/>
      <c r="C74" s="38">
        <v>2020</v>
      </c>
      <c r="D74" s="38" t="s">
        <v>89</v>
      </c>
      <c r="E74" s="38">
        <v>202010</v>
      </c>
      <c r="F74" s="38" t="s">
        <v>90</v>
      </c>
      <c r="G74" s="38">
        <v>20201010</v>
      </c>
      <c r="H74" s="42" t="s">
        <v>91</v>
      </c>
    </row>
    <row r="75" spans="1:8">
      <c r="A75" s="40" t="s">
        <v>4</v>
      </c>
      <c r="B75" s="40"/>
      <c r="C75" s="40"/>
      <c r="D75" s="40"/>
      <c r="E75" s="40"/>
      <c r="F75" s="40"/>
      <c r="G75" s="40"/>
      <c r="H75" s="41" t="s">
        <v>92</v>
      </c>
    </row>
    <row r="76" spans="1:8">
      <c r="A76" s="38" t="s">
        <v>4</v>
      </c>
      <c r="B76" s="38"/>
      <c r="C76" s="38"/>
      <c r="D76" s="38"/>
      <c r="E76" s="38"/>
      <c r="F76" s="38"/>
      <c r="G76" s="38">
        <v>20201050</v>
      </c>
      <c r="H76" s="42" t="s">
        <v>93</v>
      </c>
    </row>
    <row r="77" spans="1:8" ht="26.25">
      <c r="A77" s="40" t="s">
        <v>4</v>
      </c>
      <c r="B77" s="40"/>
      <c r="C77" s="40"/>
      <c r="D77" s="40"/>
      <c r="E77" s="40"/>
      <c r="F77" s="40"/>
      <c r="G77" s="40"/>
      <c r="H77" s="41" t="s">
        <v>94</v>
      </c>
    </row>
    <row r="78" spans="1:8">
      <c r="A78" s="38" t="s">
        <v>4</v>
      </c>
      <c r="B78" s="38"/>
      <c r="C78" s="38"/>
      <c r="D78" s="38"/>
      <c r="E78" s="38"/>
      <c r="F78" s="38"/>
      <c r="G78" s="38">
        <v>20201060</v>
      </c>
      <c r="H78" s="42" t="s">
        <v>95</v>
      </c>
    </row>
    <row r="79" spans="1:8">
      <c r="A79" s="40" t="s">
        <v>4</v>
      </c>
      <c r="B79" s="40"/>
      <c r="C79" s="40"/>
      <c r="D79" s="40"/>
      <c r="E79" s="40"/>
      <c r="F79" s="40"/>
      <c r="G79" s="40"/>
      <c r="H79" s="41" t="s">
        <v>96</v>
      </c>
    </row>
    <row r="80" spans="1:8">
      <c r="A80" s="40" t="s">
        <v>4</v>
      </c>
      <c r="B80" s="40"/>
      <c r="C80" s="40"/>
      <c r="D80" s="40"/>
      <c r="E80" s="40"/>
      <c r="F80" s="40"/>
      <c r="G80" s="38">
        <v>20201070</v>
      </c>
      <c r="H80" s="42" t="s">
        <v>97</v>
      </c>
    </row>
    <row r="81" spans="1:8" ht="39">
      <c r="A81" s="40" t="s">
        <v>4</v>
      </c>
      <c r="B81" s="40"/>
      <c r="C81" s="40"/>
      <c r="D81" s="40"/>
      <c r="E81" s="40"/>
      <c r="F81" s="40"/>
      <c r="G81" s="40"/>
      <c r="H81" s="41" t="s">
        <v>98</v>
      </c>
    </row>
    <row r="82" spans="1:8">
      <c r="A82" s="40" t="s">
        <v>4</v>
      </c>
      <c r="B82" s="40"/>
      <c r="C82" s="40"/>
      <c r="D82" s="40"/>
      <c r="E82" s="38"/>
      <c r="F82" s="38"/>
      <c r="G82" s="38">
        <v>20201080</v>
      </c>
      <c r="H82" s="42" t="s">
        <v>99</v>
      </c>
    </row>
    <row r="83" spans="1:8" ht="51.75">
      <c r="A83" s="40" t="s">
        <v>4</v>
      </c>
      <c r="B83" s="40"/>
      <c r="C83" s="40"/>
      <c r="D83" s="40"/>
      <c r="E83" s="40"/>
      <c r="F83" s="40"/>
      <c r="G83" s="40"/>
      <c r="H83" s="41" t="s">
        <v>100</v>
      </c>
    </row>
    <row r="84" spans="1:8">
      <c r="A84" s="38" t="s">
        <v>4</v>
      </c>
      <c r="B84" s="38"/>
      <c r="C84" s="38"/>
      <c r="D84" s="38"/>
      <c r="E84" s="38">
        <v>202020</v>
      </c>
      <c r="F84" s="38" t="s">
        <v>101</v>
      </c>
      <c r="G84" s="45">
        <v>20202010</v>
      </c>
      <c r="H84" s="46" t="s">
        <v>102</v>
      </c>
    </row>
    <row r="85" spans="1:8" ht="39">
      <c r="A85" s="40" t="s">
        <v>4</v>
      </c>
      <c r="B85" s="38"/>
      <c r="C85" s="40"/>
      <c r="D85" s="38"/>
      <c r="E85" s="40"/>
      <c r="F85" s="40"/>
      <c r="G85" s="40"/>
      <c r="H85" s="47" t="s">
        <v>103</v>
      </c>
    </row>
    <row r="86" spans="1:8">
      <c r="A86" s="40" t="s">
        <v>4</v>
      </c>
      <c r="B86" s="40"/>
      <c r="C86" s="40"/>
      <c r="D86" s="40"/>
      <c r="E86" s="40"/>
      <c r="F86" s="40"/>
      <c r="G86" s="38">
        <v>20202020</v>
      </c>
      <c r="H86" s="42" t="s">
        <v>104</v>
      </c>
    </row>
    <row r="87" spans="1:8" ht="39">
      <c r="A87" s="40" t="s">
        <v>4</v>
      </c>
      <c r="B87" s="40"/>
      <c r="C87" s="40"/>
      <c r="D87" s="40"/>
      <c r="E87" s="40"/>
      <c r="F87" s="40"/>
      <c r="G87" s="40"/>
      <c r="H87" s="41" t="s">
        <v>105</v>
      </c>
    </row>
    <row r="88" spans="1:8">
      <c r="A88" s="40"/>
      <c r="B88" s="40"/>
      <c r="C88" s="40"/>
      <c r="D88" s="40"/>
      <c r="E88" s="40"/>
      <c r="F88" s="40"/>
      <c r="G88" s="45">
        <v>20202030</v>
      </c>
      <c r="H88" s="46" t="s">
        <v>106</v>
      </c>
    </row>
    <row r="89" spans="1:8" ht="39">
      <c r="A89" s="40"/>
      <c r="B89" s="40"/>
      <c r="C89" s="40"/>
      <c r="D89" s="40"/>
      <c r="E89" s="40"/>
      <c r="F89" s="40"/>
      <c r="G89" s="40"/>
      <c r="H89" s="47" t="s">
        <v>107</v>
      </c>
    </row>
    <row r="90" spans="1:8">
      <c r="A90" s="40" t="s">
        <v>4</v>
      </c>
      <c r="B90" s="40"/>
      <c r="C90" s="38">
        <v>2030</v>
      </c>
      <c r="D90" s="38" t="s">
        <v>108</v>
      </c>
      <c r="E90" s="38">
        <v>203010</v>
      </c>
      <c r="F90" s="38" t="s">
        <v>109</v>
      </c>
      <c r="G90" s="38">
        <v>20301010</v>
      </c>
      <c r="H90" s="42" t="s">
        <v>109</v>
      </c>
    </row>
    <row r="91" spans="1:8" ht="26.25">
      <c r="A91" s="40" t="s">
        <v>4</v>
      </c>
      <c r="B91" s="40"/>
      <c r="C91" s="40"/>
      <c r="D91" s="40"/>
      <c r="E91" s="40"/>
      <c r="F91" s="40"/>
      <c r="G91" s="40"/>
      <c r="H91" s="41" t="s">
        <v>110</v>
      </c>
    </row>
    <row r="92" spans="1:8">
      <c r="A92" s="38" t="s">
        <v>4</v>
      </c>
      <c r="B92" s="38"/>
      <c r="C92" s="38"/>
      <c r="D92" s="38"/>
      <c r="E92" s="43">
        <v>203020</v>
      </c>
      <c r="F92" s="43" t="s">
        <v>111</v>
      </c>
      <c r="G92" s="43">
        <v>20302010</v>
      </c>
      <c r="H92" s="44" t="s">
        <v>111</v>
      </c>
    </row>
    <row r="93" spans="1:8">
      <c r="A93" s="40" t="s">
        <v>4</v>
      </c>
      <c r="B93" s="40"/>
      <c r="C93" s="40"/>
      <c r="D93" s="40"/>
      <c r="E93" s="40"/>
      <c r="F93" s="40"/>
      <c r="G93" s="40"/>
      <c r="H93" s="41" t="s">
        <v>112</v>
      </c>
    </row>
    <row r="94" spans="1:8">
      <c r="A94" s="38" t="s">
        <v>4</v>
      </c>
      <c r="B94" s="38"/>
      <c r="C94" s="38"/>
      <c r="D94" s="38"/>
      <c r="E94" s="45">
        <v>203030</v>
      </c>
      <c r="F94" s="45" t="s">
        <v>113</v>
      </c>
      <c r="G94" s="45">
        <v>20303010</v>
      </c>
      <c r="H94" s="46" t="s">
        <v>113</v>
      </c>
    </row>
    <row r="95" spans="1:8">
      <c r="A95" s="40" t="s">
        <v>4</v>
      </c>
      <c r="B95" s="40"/>
      <c r="C95" s="40"/>
      <c r="D95" s="40"/>
      <c r="E95" s="40"/>
      <c r="F95" s="40"/>
      <c r="G95" s="40"/>
      <c r="H95" s="41" t="s">
        <v>114</v>
      </c>
    </row>
    <row r="96" spans="1:8">
      <c r="A96" s="38" t="s">
        <v>4</v>
      </c>
      <c r="B96" s="38"/>
      <c r="C96" s="38"/>
      <c r="D96" s="38"/>
      <c r="E96" s="45">
        <v>203040</v>
      </c>
      <c r="F96" s="45" t="s">
        <v>115</v>
      </c>
      <c r="G96" s="45">
        <v>20304010</v>
      </c>
      <c r="H96" s="46" t="s">
        <v>116</v>
      </c>
    </row>
    <row r="97" spans="1:8">
      <c r="A97" s="40" t="s">
        <v>4</v>
      </c>
      <c r="B97" s="40"/>
      <c r="C97" s="40"/>
      <c r="D97" s="40"/>
      <c r="E97" s="40"/>
      <c r="F97" s="40"/>
      <c r="G97" s="40"/>
      <c r="H97" s="41" t="s">
        <v>117</v>
      </c>
    </row>
    <row r="98" spans="1:8">
      <c r="A98" s="38" t="s">
        <v>4</v>
      </c>
      <c r="B98" s="38"/>
      <c r="C98" s="38"/>
      <c r="D98" s="38"/>
      <c r="E98" s="38"/>
      <c r="F98" s="38"/>
      <c r="G98" s="48">
        <v>20304020</v>
      </c>
      <c r="H98" s="49" t="s">
        <v>118</v>
      </c>
    </row>
    <row r="99" spans="1:8">
      <c r="A99" s="40" t="s">
        <v>4</v>
      </c>
      <c r="B99" s="40"/>
      <c r="C99" s="40"/>
      <c r="D99" s="40"/>
      <c r="E99" s="40"/>
      <c r="F99" s="40"/>
      <c r="G99" s="48"/>
      <c r="H99" s="49" t="s">
        <v>119</v>
      </c>
    </row>
    <row r="100" spans="1:8">
      <c r="A100" s="38" t="s">
        <v>4</v>
      </c>
      <c r="B100" s="38"/>
      <c r="C100" s="38"/>
      <c r="D100" s="38"/>
      <c r="E100" s="38"/>
      <c r="F100" s="38"/>
      <c r="G100" s="45">
        <v>20304030</v>
      </c>
      <c r="H100" s="46" t="s">
        <v>120</v>
      </c>
    </row>
    <row r="101" spans="1:8">
      <c r="A101" s="40" t="s">
        <v>4</v>
      </c>
      <c r="B101" s="40"/>
      <c r="C101" s="40"/>
      <c r="D101" s="40"/>
      <c r="E101" s="40"/>
      <c r="F101" s="40"/>
      <c r="G101" s="40"/>
      <c r="H101" s="47" t="s">
        <v>121</v>
      </c>
    </row>
    <row r="102" spans="1:8">
      <c r="A102" s="40"/>
      <c r="B102" s="40"/>
      <c r="C102" s="40"/>
      <c r="D102" s="40"/>
      <c r="E102" s="40"/>
      <c r="F102" s="40"/>
      <c r="G102" s="45">
        <v>20304040</v>
      </c>
      <c r="H102" s="46" t="s">
        <v>122</v>
      </c>
    </row>
    <row r="103" spans="1:8" ht="26.25">
      <c r="A103" s="40"/>
      <c r="B103" s="40"/>
      <c r="C103" s="40"/>
      <c r="D103" s="40"/>
      <c r="E103" s="40"/>
      <c r="F103" s="40"/>
      <c r="G103" s="40"/>
      <c r="H103" s="47" t="s">
        <v>123</v>
      </c>
    </row>
    <row r="104" spans="1:8">
      <c r="A104" s="38" t="s">
        <v>4</v>
      </c>
      <c r="B104" s="38"/>
      <c r="C104" s="38"/>
      <c r="D104" s="38"/>
      <c r="E104" s="38">
        <v>203050</v>
      </c>
      <c r="F104" s="38" t="s">
        <v>124</v>
      </c>
      <c r="G104" s="38">
        <v>20305010</v>
      </c>
      <c r="H104" s="42" t="s">
        <v>125</v>
      </c>
    </row>
    <row r="105" spans="1:8">
      <c r="A105" s="40" t="s">
        <v>4</v>
      </c>
      <c r="B105" s="40"/>
      <c r="C105" s="40"/>
      <c r="D105" s="40"/>
      <c r="E105" s="40"/>
      <c r="F105" s="40"/>
      <c r="G105" s="40"/>
      <c r="H105" s="41" t="s">
        <v>126</v>
      </c>
    </row>
    <row r="106" spans="1:8">
      <c r="A106" s="38" t="s">
        <v>4</v>
      </c>
      <c r="B106" s="38"/>
      <c r="C106" s="38"/>
      <c r="D106" s="38"/>
      <c r="E106" s="38"/>
      <c r="F106" s="38"/>
      <c r="G106" s="38">
        <v>20305020</v>
      </c>
      <c r="H106" s="42" t="s">
        <v>127</v>
      </c>
    </row>
    <row r="107" spans="1:8">
      <c r="A107" s="40" t="s">
        <v>4</v>
      </c>
      <c r="B107" s="40"/>
      <c r="C107" s="40"/>
      <c r="D107" s="40"/>
      <c r="E107" s="40"/>
      <c r="F107" s="40"/>
      <c r="G107" s="40"/>
      <c r="H107" s="41" t="s">
        <v>128</v>
      </c>
    </row>
    <row r="108" spans="1:8">
      <c r="A108" s="38" t="s">
        <v>4</v>
      </c>
      <c r="B108" s="38"/>
      <c r="C108" s="38"/>
      <c r="D108" s="38"/>
      <c r="E108" s="38"/>
      <c r="F108" s="38"/>
      <c r="G108" s="38">
        <v>20305030</v>
      </c>
      <c r="H108" s="42" t="s">
        <v>129</v>
      </c>
    </row>
    <row r="109" spans="1:8">
      <c r="A109" s="40" t="s">
        <v>4</v>
      </c>
      <c r="B109" s="40"/>
      <c r="C109" s="40"/>
      <c r="D109" s="40"/>
      <c r="E109" s="40"/>
      <c r="F109" s="40"/>
      <c r="G109" s="40"/>
      <c r="H109" s="41" t="s">
        <v>130</v>
      </c>
    </row>
    <row r="110" spans="1:8">
      <c r="A110" s="38">
        <v>25</v>
      </c>
      <c r="B110" s="38" t="s">
        <v>131</v>
      </c>
      <c r="C110" s="38">
        <v>2510</v>
      </c>
      <c r="D110" s="38" t="s">
        <v>132</v>
      </c>
      <c r="E110" s="43">
        <v>251010</v>
      </c>
      <c r="F110" s="43" t="s">
        <v>133</v>
      </c>
      <c r="G110" s="43">
        <v>25101010</v>
      </c>
      <c r="H110" s="44" t="s">
        <v>134</v>
      </c>
    </row>
    <row r="111" spans="1:8">
      <c r="A111" s="40" t="s">
        <v>4</v>
      </c>
      <c r="B111" s="40"/>
      <c r="C111" s="40"/>
      <c r="D111" s="40"/>
      <c r="E111" s="40"/>
      <c r="F111" s="40"/>
      <c r="G111" s="40"/>
      <c r="H111" s="41" t="s">
        <v>135</v>
      </c>
    </row>
    <row r="112" spans="1:8">
      <c r="A112" s="38" t="s">
        <v>4</v>
      </c>
      <c r="B112" s="38"/>
      <c r="C112" s="38"/>
      <c r="D112" s="38"/>
      <c r="E112" s="38"/>
      <c r="F112" s="38"/>
      <c r="G112" s="38">
        <v>25101020</v>
      </c>
      <c r="H112" s="42" t="s">
        <v>136</v>
      </c>
    </row>
    <row r="113" spans="1:8">
      <c r="A113" s="40" t="s">
        <v>4</v>
      </c>
      <c r="B113" s="40"/>
      <c r="C113" s="40"/>
      <c r="D113" s="40"/>
      <c r="E113" s="40"/>
      <c r="F113" s="40"/>
      <c r="G113" s="40"/>
      <c r="H113" s="41" t="s">
        <v>137</v>
      </c>
    </row>
    <row r="114" spans="1:8">
      <c r="A114" s="38" t="s">
        <v>4</v>
      </c>
      <c r="B114" s="38"/>
      <c r="C114" s="38"/>
      <c r="D114" s="38"/>
      <c r="E114" s="38">
        <v>251020</v>
      </c>
      <c r="F114" s="38" t="s">
        <v>138</v>
      </c>
      <c r="G114" s="38">
        <v>25102010</v>
      </c>
      <c r="H114" s="42" t="s">
        <v>139</v>
      </c>
    </row>
    <row r="115" spans="1:8" ht="26.25">
      <c r="A115" s="40" t="s">
        <v>4</v>
      </c>
      <c r="B115" s="40"/>
      <c r="C115" s="40"/>
      <c r="D115" s="40"/>
      <c r="E115" s="40"/>
      <c r="F115" s="40"/>
      <c r="G115" s="40"/>
      <c r="H115" s="41" t="s">
        <v>140</v>
      </c>
    </row>
    <row r="116" spans="1:8">
      <c r="A116" s="38" t="s">
        <v>4</v>
      </c>
      <c r="B116" s="38"/>
      <c r="C116" s="38"/>
      <c r="D116" s="38"/>
      <c r="E116" s="38"/>
      <c r="F116" s="38"/>
      <c r="G116" s="38">
        <v>25102020</v>
      </c>
      <c r="H116" s="42" t="s">
        <v>141</v>
      </c>
    </row>
    <row r="117" spans="1:8">
      <c r="A117" s="40" t="s">
        <v>4</v>
      </c>
      <c r="B117" s="40"/>
      <c r="C117" s="40"/>
      <c r="D117" s="40"/>
      <c r="E117" s="40"/>
      <c r="F117" s="40"/>
      <c r="G117" s="40"/>
      <c r="H117" s="41" t="s">
        <v>142</v>
      </c>
    </row>
    <row r="118" spans="1:8">
      <c r="A118" s="38" t="s">
        <v>4</v>
      </c>
      <c r="B118" s="38"/>
      <c r="C118" s="38">
        <v>2520</v>
      </c>
      <c r="D118" s="38" t="s">
        <v>143</v>
      </c>
      <c r="E118" s="38">
        <v>252010</v>
      </c>
      <c r="F118" s="38" t="s">
        <v>144</v>
      </c>
      <c r="G118" s="38">
        <v>25201010</v>
      </c>
      <c r="H118" s="42" t="s">
        <v>145</v>
      </c>
    </row>
    <row r="119" spans="1:8" ht="39">
      <c r="A119" s="40" t="s">
        <v>4</v>
      </c>
      <c r="B119" s="40"/>
      <c r="C119" s="40"/>
      <c r="D119" s="40"/>
      <c r="E119" s="40"/>
      <c r="F119" s="40"/>
      <c r="G119" s="40"/>
      <c r="H119" s="41" t="s">
        <v>146</v>
      </c>
    </row>
    <row r="120" spans="1:8">
      <c r="A120" s="38" t="s">
        <v>4</v>
      </c>
      <c r="B120" s="38"/>
      <c r="C120" s="38"/>
      <c r="D120" s="38"/>
      <c r="E120" s="38"/>
      <c r="F120" s="38"/>
      <c r="G120" s="38">
        <v>25201020</v>
      </c>
      <c r="H120" s="42" t="s">
        <v>147</v>
      </c>
    </row>
    <row r="121" spans="1:8">
      <c r="A121" s="40" t="s">
        <v>4</v>
      </c>
      <c r="B121" s="40"/>
      <c r="C121" s="40"/>
      <c r="D121" s="40"/>
      <c r="E121" s="40"/>
      <c r="F121" s="40"/>
      <c r="G121" s="40"/>
      <c r="H121" s="41" t="s">
        <v>148</v>
      </c>
    </row>
    <row r="122" spans="1:8">
      <c r="A122" s="38" t="s">
        <v>4</v>
      </c>
      <c r="B122" s="38"/>
      <c r="C122" s="38"/>
      <c r="D122" s="38"/>
      <c r="E122" s="38"/>
      <c r="F122" s="38"/>
      <c r="G122" s="38">
        <v>25201030</v>
      </c>
      <c r="H122" s="42" t="s">
        <v>149</v>
      </c>
    </row>
    <row r="123" spans="1:8">
      <c r="A123" s="40" t="s">
        <v>4</v>
      </c>
      <c r="B123" s="40"/>
      <c r="C123" s="40"/>
      <c r="D123" s="40"/>
      <c r="E123" s="40"/>
      <c r="F123" s="40"/>
      <c r="G123" s="40"/>
      <c r="H123" s="41" t="s">
        <v>150</v>
      </c>
    </row>
    <row r="124" spans="1:8">
      <c r="A124" s="38" t="s">
        <v>4</v>
      </c>
      <c r="B124" s="38"/>
      <c r="C124" s="38"/>
      <c r="D124" s="38"/>
      <c r="E124" s="38"/>
      <c r="F124" s="38"/>
      <c r="G124" s="38">
        <v>25201040</v>
      </c>
      <c r="H124" s="42" t="s">
        <v>151</v>
      </c>
    </row>
    <row r="125" spans="1:8" ht="39">
      <c r="A125" s="40" t="s">
        <v>4</v>
      </c>
      <c r="B125" s="40"/>
      <c r="C125" s="40"/>
      <c r="D125" s="40"/>
      <c r="E125" s="40"/>
      <c r="F125" s="40"/>
      <c r="G125" s="40"/>
      <c r="H125" s="41" t="s">
        <v>152</v>
      </c>
    </row>
    <row r="126" spans="1:8">
      <c r="A126" s="38" t="s">
        <v>4</v>
      </c>
      <c r="B126" s="38"/>
      <c r="C126" s="38"/>
      <c r="D126" s="38"/>
      <c r="E126" s="38"/>
      <c r="F126" s="38"/>
      <c r="G126" s="38">
        <v>25201050</v>
      </c>
      <c r="H126" s="42" t="s">
        <v>153</v>
      </c>
    </row>
    <row r="127" spans="1:8" ht="26.25">
      <c r="A127" s="40" t="s">
        <v>4</v>
      </c>
      <c r="B127" s="40"/>
      <c r="C127" s="40"/>
      <c r="D127" s="40"/>
      <c r="E127" s="40"/>
      <c r="F127" s="40"/>
      <c r="G127" s="40"/>
      <c r="H127" s="41" t="s">
        <v>154</v>
      </c>
    </row>
    <row r="128" spans="1:8">
      <c r="A128" s="38" t="s">
        <v>4</v>
      </c>
      <c r="B128" s="38"/>
      <c r="C128" s="38"/>
      <c r="D128" s="38"/>
      <c r="E128" s="38">
        <v>252020</v>
      </c>
      <c r="F128" s="38" t="s">
        <v>155</v>
      </c>
      <c r="G128" s="38">
        <v>25202010</v>
      </c>
      <c r="H128" s="42" t="s">
        <v>155</v>
      </c>
    </row>
    <row r="129" spans="1:8">
      <c r="A129" s="40" t="s">
        <v>4</v>
      </c>
      <c r="B129" s="40"/>
      <c r="C129" s="40"/>
      <c r="D129" s="40"/>
      <c r="E129" s="40"/>
      <c r="F129" s="40"/>
      <c r="G129" s="40"/>
      <c r="H129" s="41" t="s">
        <v>156</v>
      </c>
    </row>
    <row r="130" spans="1:8">
      <c r="A130" s="38" t="s">
        <v>4</v>
      </c>
      <c r="B130" s="38"/>
      <c r="C130" s="38"/>
      <c r="D130" s="38"/>
      <c r="E130" s="38">
        <v>252030</v>
      </c>
      <c r="F130" s="38" t="s">
        <v>157</v>
      </c>
      <c r="G130" s="38">
        <v>25203010</v>
      </c>
      <c r="H130" s="42" t="s">
        <v>158</v>
      </c>
    </row>
    <row r="131" spans="1:8" ht="26.25">
      <c r="A131" s="40" t="s">
        <v>4</v>
      </c>
      <c r="B131" s="40"/>
      <c r="C131" s="40"/>
      <c r="D131" s="40"/>
      <c r="E131" s="40"/>
      <c r="F131" s="40"/>
      <c r="G131" s="40"/>
      <c r="H131" s="41" t="s">
        <v>159</v>
      </c>
    </row>
    <row r="132" spans="1:8">
      <c r="A132" s="38" t="s">
        <v>4</v>
      </c>
      <c r="B132" s="38"/>
      <c r="C132" s="38"/>
      <c r="D132" s="38"/>
      <c r="E132" s="38"/>
      <c r="F132" s="38"/>
      <c r="G132" s="38">
        <v>25203020</v>
      </c>
      <c r="H132" s="42" t="s">
        <v>160</v>
      </c>
    </row>
    <row r="133" spans="1:8">
      <c r="A133" s="40" t="s">
        <v>4</v>
      </c>
      <c r="B133" s="40"/>
      <c r="C133" s="40"/>
      <c r="D133" s="40"/>
      <c r="E133" s="40"/>
      <c r="F133" s="40"/>
      <c r="G133" s="40"/>
      <c r="H133" s="41" t="s">
        <v>161</v>
      </c>
    </row>
    <row r="134" spans="1:8">
      <c r="A134" s="38" t="s">
        <v>4</v>
      </c>
      <c r="B134" s="38"/>
      <c r="C134" s="38"/>
      <c r="D134" s="38"/>
      <c r="E134" s="38"/>
      <c r="F134" s="38"/>
      <c r="G134" s="38">
        <v>25203030</v>
      </c>
      <c r="H134" s="42" t="s">
        <v>162</v>
      </c>
    </row>
    <row r="135" spans="1:8">
      <c r="A135" s="40" t="s">
        <v>4</v>
      </c>
      <c r="B135" s="40"/>
      <c r="C135" s="40"/>
      <c r="D135" s="40"/>
      <c r="E135" s="40"/>
      <c r="F135" s="40"/>
      <c r="G135" s="40"/>
      <c r="H135" s="41" t="s">
        <v>163</v>
      </c>
    </row>
    <row r="136" spans="1:8">
      <c r="A136" s="38" t="s">
        <v>4</v>
      </c>
      <c r="B136" s="38"/>
      <c r="C136" s="38">
        <v>2530</v>
      </c>
      <c r="D136" s="38" t="s">
        <v>164</v>
      </c>
      <c r="E136" s="38">
        <v>253010</v>
      </c>
      <c r="F136" s="38" t="s">
        <v>165</v>
      </c>
      <c r="G136" s="38">
        <v>25301010</v>
      </c>
      <c r="H136" s="42" t="s">
        <v>166</v>
      </c>
    </row>
    <row r="137" spans="1:8">
      <c r="A137" s="40" t="s">
        <v>4</v>
      </c>
      <c r="B137" s="38"/>
      <c r="C137" s="40"/>
      <c r="D137" s="40"/>
      <c r="E137" s="40"/>
      <c r="F137" s="40"/>
      <c r="G137" s="40"/>
      <c r="H137" s="41" t="s">
        <v>167</v>
      </c>
    </row>
    <row r="138" spans="1:8">
      <c r="A138" s="38" t="s">
        <v>4</v>
      </c>
      <c r="B138" s="38"/>
      <c r="C138" s="38"/>
      <c r="D138" s="38"/>
      <c r="E138" s="38"/>
      <c r="F138" s="38"/>
      <c r="G138" s="38">
        <v>25301020</v>
      </c>
      <c r="H138" s="42" t="s">
        <v>168</v>
      </c>
    </row>
    <row r="139" spans="1:8" ht="26.25">
      <c r="A139" s="40" t="s">
        <v>4</v>
      </c>
      <c r="B139" s="40"/>
      <c r="C139" s="40"/>
      <c r="D139" s="40"/>
      <c r="E139" s="40"/>
      <c r="F139" s="40"/>
      <c r="G139" s="40"/>
      <c r="H139" s="41" t="s">
        <v>169</v>
      </c>
    </row>
    <row r="140" spans="1:8">
      <c r="A140" s="38" t="s">
        <v>4</v>
      </c>
      <c r="B140" s="38"/>
      <c r="C140" s="38"/>
      <c r="D140" s="38"/>
      <c r="E140" s="38"/>
      <c r="F140" s="38"/>
      <c r="G140" s="38">
        <v>25301030</v>
      </c>
      <c r="H140" s="42" t="s">
        <v>170</v>
      </c>
    </row>
    <row r="141" spans="1:8" ht="26.25">
      <c r="A141" s="40" t="s">
        <v>4</v>
      </c>
      <c r="B141" s="40"/>
      <c r="C141" s="40"/>
      <c r="D141" s="40"/>
      <c r="E141" s="40"/>
      <c r="F141" s="40"/>
      <c r="G141" s="40"/>
      <c r="H141" s="41" t="s">
        <v>171</v>
      </c>
    </row>
    <row r="142" spans="1:8">
      <c r="A142" s="38" t="s">
        <v>4</v>
      </c>
      <c r="B142" s="38"/>
      <c r="C142" s="38"/>
      <c r="D142" s="38"/>
      <c r="E142" s="38"/>
      <c r="F142" s="38"/>
      <c r="G142" s="38">
        <v>25301040</v>
      </c>
      <c r="H142" s="42" t="s">
        <v>172</v>
      </c>
    </row>
    <row r="143" spans="1:8">
      <c r="A143" s="40" t="s">
        <v>4</v>
      </c>
      <c r="B143" s="40"/>
      <c r="C143" s="40"/>
      <c r="D143" s="40"/>
      <c r="E143" s="40"/>
      <c r="F143" s="40"/>
      <c r="G143" s="40"/>
      <c r="H143" s="41" t="s">
        <v>173</v>
      </c>
    </row>
    <row r="144" spans="1:8">
      <c r="A144" s="40" t="s">
        <v>4</v>
      </c>
      <c r="B144" s="40"/>
      <c r="C144" s="40"/>
      <c r="D144" s="40"/>
      <c r="E144" s="38">
        <v>253020</v>
      </c>
      <c r="F144" s="38" t="s">
        <v>174</v>
      </c>
      <c r="G144" s="38">
        <v>25302010</v>
      </c>
      <c r="H144" s="42" t="s">
        <v>175</v>
      </c>
    </row>
    <row r="145" spans="1:8" ht="39">
      <c r="A145" s="40" t="s">
        <v>4</v>
      </c>
      <c r="B145" s="40"/>
      <c r="C145" s="40"/>
      <c r="D145" s="40"/>
      <c r="E145" s="40"/>
      <c r="F145" s="40"/>
      <c r="G145" s="38"/>
      <c r="H145" s="41" t="s">
        <v>176</v>
      </c>
    </row>
    <row r="146" spans="1:8">
      <c r="A146" s="40" t="s">
        <v>4</v>
      </c>
      <c r="B146" s="40"/>
      <c r="C146" s="40"/>
      <c r="D146" s="40"/>
      <c r="E146" s="40"/>
      <c r="F146" s="40"/>
      <c r="G146" s="38">
        <v>25302020</v>
      </c>
      <c r="H146" s="42" t="s">
        <v>177</v>
      </c>
    </row>
    <row r="147" spans="1:8" ht="26.25">
      <c r="A147" s="40" t="s">
        <v>4</v>
      </c>
      <c r="B147" s="40"/>
      <c r="C147" s="40"/>
      <c r="D147" s="40"/>
      <c r="E147" s="40"/>
      <c r="F147" s="40"/>
      <c r="G147" s="40"/>
      <c r="H147" s="41" t="s">
        <v>178</v>
      </c>
    </row>
    <row r="148" spans="1:8">
      <c r="A148" s="38" t="s">
        <v>4</v>
      </c>
      <c r="B148" s="38"/>
      <c r="C148" s="45">
        <v>2550</v>
      </c>
      <c r="D148" s="45" t="s">
        <v>179</v>
      </c>
      <c r="E148" s="38">
        <v>255010</v>
      </c>
      <c r="F148" s="38" t="s">
        <v>180</v>
      </c>
      <c r="G148" s="38">
        <v>25501010</v>
      </c>
      <c r="H148" s="42" t="s">
        <v>180</v>
      </c>
    </row>
    <row r="149" spans="1:8">
      <c r="A149" s="40" t="s">
        <v>4</v>
      </c>
      <c r="B149" s="40"/>
      <c r="C149" s="40"/>
      <c r="D149" s="40"/>
      <c r="E149" s="40"/>
      <c r="F149" s="40"/>
      <c r="G149" s="40"/>
      <c r="H149" s="41" t="s">
        <v>181</v>
      </c>
    </row>
    <row r="150" spans="1:8">
      <c r="A150" s="38" t="s">
        <v>4</v>
      </c>
      <c r="B150" s="38"/>
      <c r="C150" s="38"/>
      <c r="D150" s="38"/>
      <c r="E150" s="48">
        <v>255020</v>
      </c>
      <c r="F150" s="48" t="s">
        <v>182</v>
      </c>
      <c r="G150" s="48">
        <v>25502020</v>
      </c>
      <c r="H150" s="49" t="s">
        <v>183</v>
      </c>
    </row>
    <row r="151" spans="1:8" ht="26.25">
      <c r="A151" s="40" t="s">
        <v>4</v>
      </c>
      <c r="B151" s="40"/>
      <c r="C151" s="40"/>
      <c r="D151" s="40"/>
      <c r="E151" s="40"/>
      <c r="F151" s="40"/>
      <c r="G151" s="40"/>
      <c r="H151" s="41" t="s">
        <v>184</v>
      </c>
    </row>
    <row r="152" spans="1:8">
      <c r="A152" s="38" t="s">
        <v>4</v>
      </c>
      <c r="B152" s="38"/>
      <c r="C152" s="38"/>
      <c r="D152" s="38"/>
      <c r="E152" s="45">
        <v>255030</v>
      </c>
      <c r="F152" s="45" t="s">
        <v>185</v>
      </c>
      <c r="G152" s="48">
        <v>25503010</v>
      </c>
      <c r="H152" s="49" t="s">
        <v>186</v>
      </c>
    </row>
    <row r="153" spans="1:8">
      <c r="A153" s="40" t="s">
        <v>4</v>
      </c>
      <c r="B153" s="40"/>
      <c r="C153" s="40"/>
      <c r="D153" s="40"/>
      <c r="E153" s="40"/>
      <c r="F153" s="40"/>
      <c r="G153" s="40"/>
      <c r="H153" s="41" t="s">
        <v>187</v>
      </c>
    </row>
    <row r="154" spans="1:8">
      <c r="A154" s="38" t="s">
        <v>4</v>
      </c>
      <c r="B154" s="38"/>
      <c r="C154" s="38"/>
      <c r="D154" s="38"/>
      <c r="E154" s="38"/>
      <c r="F154" s="38"/>
      <c r="G154" s="48">
        <v>25503020</v>
      </c>
      <c r="H154" s="49" t="s">
        <v>188</v>
      </c>
    </row>
    <row r="155" spans="1:8" ht="26.25">
      <c r="A155" s="40" t="s">
        <v>4</v>
      </c>
      <c r="B155" s="40"/>
      <c r="C155" s="40"/>
      <c r="D155" s="40"/>
      <c r="E155" s="40"/>
      <c r="F155" s="40"/>
      <c r="G155" s="40"/>
      <c r="H155" s="41" t="s">
        <v>189</v>
      </c>
    </row>
    <row r="156" spans="1:8">
      <c r="A156" s="40"/>
      <c r="B156" s="40"/>
      <c r="C156" s="40"/>
      <c r="D156" s="40"/>
      <c r="E156" s="45"/>
      <c r="F156" s="45"/>
      <c r="G156" s="45">
        <v>25503030</v>
      </c>
      <c r="H156" s="46" t="s">
        <v>190</v>
      </c>
    </row>
    <row r="157" spans="1:8" ht="26.25">
      <c r="A157" s="40"/>
      <c r="B157" s="40"/>
      <c r="C157" s="40"/>
      <c r="D157" s="40"/>
      <c r="E157" s="40"/>
      <c r="F157" s="40"/>
      <c r="G157" s="40"/>
      <c r="H157" s="47" t="s">
        <v>191</v>
      </c>
    </row>
    <row r="158" spans="1:8">
      <c r="A158" s="38" t="s">
        <v>4</v>
      </c>
      <c r="B158" s="38"/>
      <c r="C158" s="38"/>
      <c r="D158" s="38"/>
      <c r="E158" s="38">
        <v>255040</v>
      </c>
      <c r="F158" s="38" t="s">
        <v>192</v>
      </c>
      <c r="G158" s="38">
        <v>25504010</v>
      </c>
      <c r="H158" s="42" t="s">
        <v>193</v>
      </c>
    </row>
    <row r="159" spans="1:8">
      <c r="A159" s="40" t="s">
        <v>4</v>
      </c>
      <c r="B159" s="40"/>
      <c r="C159" s="40"/>
      <c r="D159" s="40"/>
      <c r="E159" s="40"/>
      <c r="F159" s="40"/>
      <c r="G159" s="40"/>
      <c r="H159" s="41" t="s">
        <v>194</v>
      </c>
    </row>
    <row r="160" spans="1:8">
      <c r="A160" s="38" t="s">
        <v>4</v>
      </c>
      <c r="B160" s="38"/>
      <c r="C160" s="38"/>
      <c r="D160" s="38"/>
      <c r="E160" s="38"/>
      <c r="F160" s="38"/>
      <c r="G160" s="38">
        <v>25504020</v>
      </c>
      <c r="H160" s="42" t="s">
        <v>195</v>
      </c>
    </row>
    <row r="161" spans="1:8">
      <c r="A161" s="40" t="s">
        <v>4</v>
      </c>
      <c r="B161" s="40"/>
      <c r="C161" s="40"/>
      <c r="D161" s="40"/>
      <c r="E161" s="40"/>
      <c r="F161" s="40"/>
      <c r="G161" s="40"/>
      <c r="H161" s="41" t="s">
        <v>196</v>
      </c>
    </row>
    <row r="162" spans="1:8">
      <c r="A162" s="38" t="s">
        <v>4</v>
      </c>
      <c r="B162" s="38"/>
      <c r="C162" s="38"/>
      <c r="D162" s="38"/>
      <c r="E162" s="38"/>
      <c r="F162" s="38"/>
      <c r="G162" s="38">
        <v>25504030</v>
      </c>
      <c r="H162" s="42" t="s">
        <v>197</v>
      </c>
    </row>
    <row r="163" spans="1:8">
      <c r="A163" s="40" t="s">
        <v>4</v>
      </c>
      <c r="B163" s="40"/>
      <c r="C163" s="40"/>
      <c r="D163" s="40"/>
      <c r="E163" s="40"/>
      <c r="F163" s="40"/>
      <c r="G163" s="40"/>
      <c r="H163" s="41" t="s">
        <v>198</v>
      </c>
    </row>
    <row r="164" spans="1:8">
      <c r="A164" s="38" t="s">
        <v>4</v>
      </c>
      <c r="B164" s="38"/>
      <c r="C164" s="38"/>
      <c r="D164" s="38"/>
      <c r="E164" s="38"/>
      <c r="F164" s="38"/>
      <c r="G164" s="45">
        <v>25504040</v>
      </c>
      <c r="H164" s="46" t="s">
        <v>199</v>
      </c>
    </row>
    <row r="165" spans="1:8" ht="26.25">
      <c r="A165" s="40" t="s">
        <v>4</v>
      </c>
      <c r="B165" s="40"/>
      <c r="C165" s="40"/>
      <c r="D165" s="40"/>
      <c r="E165" s="40"/>
      <c r="F165" s="40"/>
      <c r="G165" s="40"/>
      <c r="H165" s="41" t="s">
        <v>200</v>
      </c>
    </row>
    <row r="166" spans="1:8">
      <c r="A166" s="40" t="s">
        <v>4</v>
      </c>
      <c r="B166" s="40"/>
      <c r="C166" s="40"/>
      <c r="D166" s="40"/>
      <c r="E166" s="40"/>
      <c r="F166" s="40"/>
      <c r="G166" s="38">
        <v>25504050</v>
      </c>
      <c r="H166" s="42" t="s">
        <v>201</v>
      </c>
    </row>
    <row r="167" spans="1:8" ht="26.25">
      <c r="A167" s="40" t="s">
        <v>4</v>
      </c>
      <c r="B167" s="40"/>
      <c r="C167" s="40"/>
      <c r="D167" s="40"/>
      <c r="E167" s="40"/>
      <c r="F167" s="40"/>
      <c r="G167" s="40"/>
      <c r="H167" s="41" t="s">
        <v>202</v>
      </c>
    </row>
    <row r="168" spans="1:8">
      <c r="A168" s="40" t="s">
        <v>4</v>
      </c>
      <c r="B168" s="40"/>
      <c r="C168" s="40"/>
      <c r="D168" s="40"/>
      <c r="E168" s="40"/>
      <c r="F168" s="40"/>
      <c r="G168" s="38">
        <v>25504060</v>
      </c>
      <c r="H168" s="42" t="s">
        <v>203</v>
      </c>
    </row>
    <row r="169" spans="1:8" ht="26.25">
      <c r="A169" s="40" t="s">
        <v>4</v>
      </c>
      <c r="B169" s="40"/>
      <c r="C169" s="40"/>
      <c r="D169" s="40"/>
      <c r="E169" s="40"/>
      <c r="F169" s="40"/>
      <c r="G169" s="40"/>
      <c r="H169" s="41" t="s">
        <v>204</v>
      </c>
    </row>
    <row r="170" spans="1:8" ht="19.899999999999999" customHeight="1">
      <c r="A170" s="38">
        <v>30</v>
      </c>
      <c r="B170" s="38" t="s">
        <v>205</v>
      </c>
      <c r="C170" s="45">
        <v>3010</v>
      </c>
      <c r="D170" s="45" t="s">
        <v>206</v>
      </c>
      <c r="E170" s="45">
        <v>301010</v>
      </c>
      <c r="F170" s="45" t="s">
        <v>206</v>
      </c>
      <c r="G170" s="38">
        <v>30101010</v>
      </c>
      <c r="H170" s="42" t="s">
        <v>207</v>
      </c>
    </row>
    <row r="171" spans="1:8">
      <c r="A171" s="40" t="s">
        <v>4</v>
      </c>
      <c r="B171" s="40"/>
      <c r="C171" s="40"/>
      <c r="D171" s="40"/>
      <c r="E171" s="40"/>
      <c r="F171" s="40"/>
      <c r="G171" s="40"/>
      <c r="H171" s="41" t="s">
        <v>208</v>
      </c>
    </row>
    <row r="172" spans="1:8">
      <c r="A172" s="38" t="s">
        <v>4</v>
      </c>
      <c r="B172" s="38"/>
      <c r="C172" s="38"/>
      <c r="D172" s="38"/>
      <c r="E172" s="38"/>
      <c r="F172" s="38"/>
      <c r="G172" s="38">
        <v>30101020</v>
      </c>
      <c r="H172" s="42" t="s">
        <v>209</v>
      </c>
    </row>
    <row r="173" spans="1:8">
      <c r="A173" s="40" t="s">
        <v>4</v>
      </c>
      <c r="B173" s="40"/>
      <c r="C173" s="40"/>
      <c r="D173" s="40"/>
      <c r="E173" s="40"/>
      <c r="F173" s="40"/>
      <c r="G173" s="40"/>
      <c r="H173" s="41" t="s">
        <v>210</v>
      </c>
    </row>
    <row r="174" spans="1:8">
      <c r="A174" s="38" t="s">
        <v>4</v>
      </c>
      <c r="B174" s="38"/>
      <c r="C174" s="38"/>
      <c r="D174" s="38"/>
      <c r="E174" s="38"/>
      <c r="F174" s="38"/>
      <c r="G174" s="38">
        <v>30101030</v>
      </c>
      <c r="H174" s="42" t="s">
        <v>211</v>
      </c>
    </row>
    <row r="175" spans="1:8">
      <c r="A175" s="40" t="s">
        <v>4</v>
      </c>
      <c r="B175" s="40"/>
      <c r="C175" s="40"/>
      <c r="D175" s="40"/>
      <c r="E175" s="40"/>
      <c r="F175" s="40"/>
      <c r="G175" s="40"/>
      <c r="H175" s="41" t="s">
        <v>212</v>
      </c>
    </row>
    <row r="176" spans="1:8">
      <c r="A176" s="40" t="s">
        <v>4</v>
      </c>
      <c r="B176" s="40"/>
      <c r="C176" s="40"/>
      <c r="D176" s="40"/>
      <c r="E176" s="40"/>
      <c r="F176" s="40"/>
      <c r="G176" s="45">
        <v>30101040</v>
      </c>
      <c r="H176" s="46" t="s">
        <v>213</v>
      </c>
    </row>
    <row r="177" spans="1:8" ht="26.25">
      <c r="A177" s="40" t="s">
        <v>4</v>
      </c>
      <c r="B177" s="40"/>
      <c r="C177" s="40"/>
      <c r="D177" s="40"/>
      <c r="E177" s="40"/>
      <c r="F177" s="40"/>
      <c r="G177" s="40"/>
      <c r="H177" s="47" t="s">
        <v>214</v>
      </c>
    </row>
    <row r="178" spans="1:8">
      <c r="A178" s="38" t="s">
        <v>4</v>
      </c>
      <c r="B178" s="38"/>
      <c r="C178" s="38">
        <v>3020</v>
      </c>
      <c r="D178" s="38" t="s">
        <v>215</v>
      </c>
      <c r="E178" s="38">
        <v>302010</v>
      </c>
      <c r="F178" s="38" t="s">
        <v>216</v>
      </c>
      <c r="G178" s="38">
        <v>30201010</v>
      </c>
      <c r="H178" s="42" t="s">
        <v>217</v>
      </c>
    </row>
    <row r="179" spans="1:8">
      <c r="A179" s="40" t="s">
        <v>4</v>
      </c>
      <c r="B179" s="40"/>
      <c r="C179" s="40"/>
      <c r="D179" s="40"/>
      <c r="E179" s="40"/>
      <c r="F179" s="40"/>
      <c r="G179" s="40"/>
      <c r="H179" s="41" t="s">
        <v>218</v>
      </c>
    </row>
    <row r="180" spans="1:8">
      <c r="A180" s="38" t="s">
        <v>4</v>
      </c>
      <c r="B180" s="38"/>
      <c r="C180" s="38"/>
      <c r="D180" s="38"/>
      <c r="E180" s="38"/>
      <c r="F180" s="38"/>
      <c r="G180" s="38">
        <v>30201020</v>
      </c>
      <c r="H180" s="42" t="s">
        <v>219</v>
      </c>
    </row>
    <row r="181" spans="1:8">
      <c r="A181" s="40" t="s">
        <v>4</v>
      </c>
      <c r="B181" s="40"/>
      <c r="C181" s="40"/>
      <c r="D181" s="40"/>
      <c r="E181" s="40"/>
      <c r="F181" s="40"/>
      <c r="G181" s="40"/>
      <c r="H181" s="41" t="s">
        <v>220</v>
      </c>
    </row>
    <row r="182" spans="1:8">
      <c r="A182" s="38" t="s">
        <v>4</v>
      </c>
      <c r="B182" s="38"/>
      <c r="C182" s="38"/>
      <c r="D182" s="38"/>
      <c r="E182" s="38"/>
      <c r="F182" s="38"/>
      <c r="G182" s="43">
        <v>30201030</v>
      </c>
      <c r="H182" s="44" t="s">
        <v>221</v>
      </c>
    </row>
    <row r="183" spans="1:8">
      <c r="A183" s="40" t="s">
        <v>4</v>
      </c>
      <c r="B183" s="40"/>
      <c r="C183" s="40"/>
      <c r="D183" s="40"/>
      <c r="E183" s="40"/>
      <c r="F183" s="40"/>
      <c r="G183" s="40"/>
      <c r="H183" s="41" t="s">
        <v>222</v>
      </c>
    </row>
    <row r="184" spans="1:8">
      <c r="A184" s="38" t="s">
        <v>4</v>
      </c>
      <c r="B184" s="38"/>
      <c r="C184" s="38"/>
      <c r="D184" s="38"/>
      <c r="E184" s="38">
        <v>302020</v>
      </c>
      <c r="F184" s="38" t="s">
        <v>223</v>
      </c>
      <c r="G184" s="43">
        <v>30202010</v>
      </c>
      <c r="H184" s="44" t="s">
        <v>224</v>
      </c>
    </row>
    <row r="185" spans="1:8" ht="39">
      <c r="A185" s="40" t="s">
        <v>4</v>
      </c>
      <c r="B185" s="40"/>
      <c r="C185" s="40"/>
      <c r="D185" s="40"/>
      <c r="E185" s="40"/>
      <c r="F185" s="40"/>
      <c r="G185" s="40"/>
      <c r="H185" s="41" t="s">
        <v>225</v>
      </c>
    </row>
    <row r="186" spans="1:8">
      <c r="A186" s="38" t="s">
        <v>4</v>
      </c>
      <c r="B186" s="38"/>
      <c r="C186" s="38"/>
      <c r="D186" s="38"/>
      <c r="E186" s="38"/>
      <c r="F186" s="38"/>
      <c r="G186" s="38">
        <v>30202030</v>
      </c>
      <c r="H186" s="42" t="s">
        <v>226</v>
      </c>
    </row>
    <row r="187" spans="1:8">
      <c r="A187" s="40" t="s">
        <v>4</v>
      </c>
      <c r="B187" s="40"/>
      <c r="C187" s="40"/>
      <c r="D187" s="40"/>
      <c r="E187" s="40"/>
      <c r="F187" s="40"/>
      <c r="G187" s="40"/>
      <c r="H187" s="41" t="s">
        <v>227</v>
      </c>
    </row>
    <row r="188" spans="1:8">
      <c r="A188" s="38" t="s">
        <v>4</v>
      </c>
      <c r="B188" s="38"/>
      <c r="C188" s="38"/>
      <c r="D188" s="38"/>
      <c r="E188" s="38">
        <v>302030</v>
      </c>
      <c r="F188" s="38" t="s">
        <v>228</v>
      </c>
      <c r="G188" s="38">
        <v>30203010</v>
      </c>
      <c r="H188" s="42" t="s">
        <v>228</v>
      </c>
    </row>
    <row r="189" spans="1:8">
      <c r="A189" s="40" t="s">
        <v>4</v>
      </c>
      <c r="B189" s="40"/>
      <c r="C189" s="40"/>
      <c r="D189" s="40"/>
      <c r="E189" s="40"/>
      <c r="F189" s="40"/>
      <c r="G189" s="40"/>
      <c r="H189" s="41" t="s">
        <v>229</v>
      </c>
    </row>
    <row r="190" spans="1:8">
      <c r="A190" s="38" t="s">
        <v>4</v>
      </c>
      <c r="B190" s="38"/>
      <c r="C190" s="38">
        <v>3030</v>
      </c>
      <c r="D190" s="38" t="s">
        <v>230</v>
      </c>
      <c r="E190" s="38">
        <v>303010</v>
      </c>
      <c r="F190" s="38" t="s">
        <v>231</v>
      </c>
      <c r="G190" s="38">
        <v>30301010</v>
      </c>
      <c r="H190" s="42" t="s">
        <v>231</v>
      </c>
    </row>
    <row r="191" spans="1:8" ht="26.25">
      <c r="A191" s="40" t="s">
        <v>4</v>
      </c>
      <c r="B191" s="40"/>
      <c r="C191" s="40"/>
      <c r="D191" s="40"/>
      <c r="E191" s="40"/>
      <c r="F191" s="40"/>
      <c r="G191" s="40"/>
      <c r="H191" s="41" t="s">
        <v>232</v>
      </c>
    </row>
    <row r="192" spans="1:8">
      <c r="A192" s="38" t="s">
        <v>4</v>
      </c>
      <c r="B192" s="38"/>
      <c r="C192" s="38"/>
      <c r="D192" s="38"/>
      <c r="E192" s="43">
        <v>303020</v>
      </c>
      <c r="F192" s="43" t="s">
        <v>233</v>
      </c>
      <c r="G192" s="43">
        <v>30302010</v>
      </c>
      <c r="H192" s="44" t="s">
        <v>233</v>
      </c>
    </row>
    <row r="193" spans="1:8">
      <c r="A193" s="40" t="s">
        <v>4</v>
      </c>
      <c r="B193" s="40"/>
      <c r="C193" s="40"/>
      <c r="D193" s="40"/>
      <c r="E193" s="40"/>
      <c r="F193" s="40"/>
      <c r="G193" s="40"/>
      <c r="H193" s="41" t="s">
        <v>234</v>
      </c>
    </row>
    <row r="194" spans="1:8">
      <c r="A194" s="38">
        <v>35</v>
      </c>
      <c r="B194" s="38" t="s">
        <v>235</v>
      </c>
      <c r="C194" s="38">
        <v>3510</v>
      </c>
      <c r="D194" s="38" t="s">
        <v>236</v>
      </c>
      <c r="E194" s="38">
        <v>351010</v>
      </c>
      <c r="F194" s="38" t="s">
        <v>237</v>
      </c>
      <c r="G194" s="38">
        <v>35101010</v>
      </c>
      <c r="H194" s="42" t="s">
        <v>238</v>
      </c>
    </row>
    <row r="195" spans="1:8" ht="26.25">
      <c r="A195" s="40" t="s">
        <v>4</v>
      </c>
      <c r="B195" s="40"/>
      <c r="C195" s="40"/>
      <c r="D195" s="40"/>
      <c r="E195" s="40"/>
      <c r="F195" s="40"/>
      <c r="G195" s="40"/>
      <c r="H195" s="41" t="s">
        <v>239</v>
      </c>
    </row>
    <row r="196" spans="1:8">
      <c r="A196" s="38" t="s">
        <v>4</v>
      </c>
      <c r="B196" s="38"/>
      <c r="C196" s="38"/>
      <c r="D196" s="38"/>
      <c r="E196" s="38"/>
      <c r="F196" s="38"/>
      <c r="G196" s="38">
        <v>35101020</v>
      </c>
      <c r="H196" s="42" t="s">
        <v>240</v>
      </c>
    </row>
    <row r="197" spans="1:8" ht="26.25">
      <c r="A197" s="40" t="s">
        <v>4</v>
      </c>
      <c r="B197" s="40"/>
      <c r="C197" s="40"/>
      <c r="D197" s="40"/>
      <c r="E197" s="40"/>
      <c r="F197" s="40"/>
      <c r="G197" s="40"/>
      <c r="H197" s="41" t="s">
        <v>241</v>
      </c>
    </row>
    <row r="198" spans="1:8">
      <c r="A198" s="38" t="s">
        <v>4</v>
      </c>
      <c r="B198" s="38"/>
      <c r="C198" s="38"/>
      <c r="D198" s="38"/>
      <c r="E198" s="38">
        <v>351020</v>
      </c>
      <c r="F198" s="38" t="s">
        <v>242</v>
      </c>
      <c r="G198" s="38">
        <v>35102010</v>
      </c>
      <c r="H198" s="42" t="s">
        <v>243</v>
      </c>
    </row>
    <row r="199" spans="1:8">
      <c r="A199" s="40" t="s">
        <v>4</v>
      </c>
      <c r="B199" s="40"/>
      <c r="C199" s="40"/>
      <c r="D199" s="40"/>
      <c r="E199" s="40"/>
      <c r="F199" s="40"/>
      <c r="G199" s="40"/>
      <c r="H199" s="41" t="s">
        <v>244</v>
      </c>
    </row>
    <row r="200" spans="1:8">
      <c r="A200" s="40" t="s">
        <v>4</v>
      </c>
      <c r="B200" s="40"/>
      <c r="C200" s="40"/>
      <c r="D200" s="40"/>
      <c r="E200" s="40"/>
      <c r="F200" s="40"/>
      <c r="G200" s="38">
        <v>35102015</v>
      </c>
      <c r="H200" s="42" t="s">
        <v>245</v>
      </c>
    </row>
    <row r="201" spans="1:8" ht="39">
      <c r="A201" s="40" t="s">
        <v>4</v>
      </c>
      <c r="B201" s="40"/>
      <c r="C201" s="40"/>
      <c r="D201" s="40"/>
      <c r="E201" s="40"/>
      <c r="F201" s="40"/>
      <c r="G201" s="40"/>
      <c r="H201" s="41" t="s">
        <v>246</v>
      </c>
    </row>
    <row r="202" spans="1:8">
      <c r="A202" s="38" t="s">
        <v>4</v>
      </c>
      <c r="B202" s="38"/>
      <c r="C202" s="38"/>
      <c r="D202" s="38"/>
      <c r="E202" s="38"/>
      <c r="F202" s="38"/>
      <c r="G202" s="38">
        <v>35102020</v>
      </c>
      <c r="H202" s="42" t="s">
        <v>247</v>
      </c>
    </row>
    <row r="203" spans="1:8">
      <c r="A203" s="40" t="s">
        <v>4</v>
      </c>
      <c r="B203" s="40"/>
      <c r="C203" s="40"/>
      <c r="D203" s="40"/>
      <c r="E203" s="40"/>
      <c r="F203" s="40"/>
      <c r="G203" s="40"/>
      <c r="H203" s="41" t="s">
        <v>248</v>
      </c>
    </row>
    <row r="204" spans="1:8">
      <c r="A204" s="38" t="s">
        <v>4</v>
      </c>
      <c r="B204" s="38"/>
      <c r="C204" s="38"/>
      <c r="D204" s="38"/>
      <c r="E204" s="38"/>
      <c r="F204" s="38"/>
      <c r="G204" s="38">
        <v>35102030</v>
      </c>
      <c r="H204" s="42" t="s">
        <v>249</v>
      </c>
    </row>
    <row r="205" spans="1:8">
      <c r="A205" s="40" t="s">
        <v>4</v>
      </c>
      <c r="B205" s="40"/>
      <c r="C205" s="40"/>
      <c r="D205" s="40"/>
      <c r="E205" s="40"/>
      <c r="F205" s="40"/>
      <c r="G205" s="40"/>
      <c r="H205" s="41" t="s">
        <v>250</v>
      </c>
    </row>
    <row r="206" spans="1:8">
      <c r="A206" s="40" t="s">
        <v>4</v>
      </c>
      <c r="B206" s="40"/>
      <c r="C206" s="40"/>
      <c r="D206" s="40"/>
      <c r="E206" s="38">
        <v>351030</v>
      </c>
      <c r="F206" s="38" t="s">
        <v>251</v>
      </c>
      <c r="G206" s="38">
        <v>35103010</v>
      </c>
      <c r="H206" s="42" t="s">
        <v>251</v>
      </c>
    </row>
    <row r="207" spans="1:8" ht="26.25">
      <c r="A207" s="40" t="s">
        <v>4</v>
      </c>
      <c r="B207" s="40"/>
      <c r="C207" s="40"/>
      <c r="D207" s="40"/>
      <c r="E207" s="40"/>
      <c r="F207" s="40"/>
      <c r="G207" s="40"/>
      <c r="H207" s="41" t="s">
        <v>252</v>
      </c>
    </row>
    <row r="208" spans="1:8">
      <c r="A208" s="38" t="s">
        <v>4</v>
      </c>
      <c r="B208" s="38"/>
      <c r="C208" s="38">
        <v>3520</v>
      </c>
      <c r="D208" s="38" t="s">
        <v>253</v>
      </c>
      <c r="E208" s="38">
        <v>352010</v>
      </c>
      <c r="F208" s="38" t="s">
        <v>254</v>
      </c>
      <c r="G208" s="38">
        <v>35201010</v>
      </c>
      <c r="H208" s="42" t="s">
        <v>254</v>
      </c>
    </row>
    <row r="209" spans="1:8" ht="39">
      <c r="A209" s="40" t="s">
        <v>4</v>
      </c>
      <c r="B209" s="40"/>
      <c r="C209" s="40"/>
      <c r="D209" s="40"/>
      <c r="E209" s="40"/>
      <c r="F209" s="40"/>
      <c r="G209" s="40"/>
      <c r="H209" s="41" t="s">
        <v>255</v>
      </c>
    </row>
    <row r="210" spans="1:8">
      <c r="A210" s="38" t="s">
        <v>4</v>
      </c>
      <c r="B210" s="38"/>
      <c r="C210" s="38"/>
      <c r="D210" s="38"/>
      <c r="E210" s="38">
        <v>352020</v>
      </c>
      <c r="F210" s="38" t="s">
        <v>256</v>
      </c>
      <c r="G210" s="38">
        <v>35202010</v>
      </c>
      <c r="H210" s="42" t="s">
        <v>256</v>
      </c>
    </row>
    <row r="211" spans="1:8">
      <c r="A211" s="40" t="s">
        <v>4</v>
      </c>
      <c r="B211" s="40"/>
      <c r="C211" s="40"/>
      <c r="D211" s="40"/>
      <c r="E211" s="50"/>
      <c r="F211" s="50"/>
      <c r="G211" s="40"/>
      <c r="H211" s="41" t="s">
        <v>257</v>
      </c>
    </row>
    <row r="212" spans="1:8">
      <c r="A212" s="40" t="s">
        <v>4</v>
      </c>
      <c r="B212" s="40"/>
      <c r="C212" s="40"/>
      <c r="D212" s="40"/>
      <c r="E212" s="38">
        <v>352030</v>
      </c>
      <c r="F212" s="38" t="s">
        <v>258</v>
      </c>
      <c r="G212" s="38">
        <v>35203010</v>
      </c>
      <c r="H212" s="42" t="s">
        <v>258</v>
      </c>
    </row>
    <row r="213" spans="1:8" ht="26.25">
      <c r="A213" s="40" t="s">
        <v>4</v>
      </c>
      <c r="B213" s="40"/>
      <c r="C213" s="40"/>
      <c r="D213" s="40"/>
      <c r="E213" s="40"/>
      <c r="F213" s="40"/>
      <c r="G213" s="40"/>
      <c r="H213" s="41" t="s">
        <v>259</v>
      </c>
    </row>
    <row r="214" spans="1:8">
      <c r="A214" s="38">
        <v>40</v>
      </c>
      <c r="B214" s="38" t="s">
        <v>260</v>
      </c>
      <c r="C214" s="38">
        <v>4010</v>
      </c>
      <c r="D214" s="38" t="s">
        <v>261</v>
      </c>
      <c r="E214" s="38">
        <v>401010</v>
      </c>
      <c r="F214" s="38" t="s">
        <v>261</v>
      </c>
      <c r="G214" s="38">
        <v>40101010</v>
      </c>
      <c r="H214" s="42" t="s">
        <v>262</v>
      </c>
    </row>
    <row r="215" spans="1:8" ht="39">
      <c r="A215" s="40" t="s">
        <v>4</v>
      </c>
      <c r="B215" s="40"/>
      <c r="C215" s="40"/>
      <c r="D215" s="40"/>
      <c r="E215" s="40"/>
      <c r="F215" s="40"/>
      <c r="G215" s="40"/>
      <c r="H215" s="41" t="s">
        <v>263</v>
      </c>
    </row>
    <row r="216" spans="1:8">
      <c r="A216" s="40" t="s">
        <v>4</v>
      </c>
      <c r="B216" s="40"/>
      <c r="C216" s="40"/>
      <c r="D216" s="40"/>
      <c r="E216" s="40"/>
      <c r="F216" s="40"/>
      <c r="G216" s="45">
        <v>40101015</v>
      </c>
      <c r="H216" s="46" t="s">
        <v>264</v>
      </c>
    </row>
    <row r="217" spans="1:8" ht="51.75">
      <c r="A217" s="40" t="s">
        <v>4</v>
      </c>
      <c r="B217" s="40"/>
      <c r="C217" s="40"/>
      <c r="D217" s="40"/>
      <c r="E217" s="40"/>
      <c r="F217" s="40"/>
      <c r="G217" s="40"/>
      <c r="H217" s="47" t="s">
        <v>265</v>
      </c>
    </row>
    <row r="218" spans="1:8">
      <c r="A218" s="40" t="s">
        <v>4</v>
      </c>
      <c r="B218" s="40"/>
      <c r="C218" s="40"/>
      <c r="D218" s="40"/>
      <c r="E218" s="48">
        <v>401020</v>
      </c>
      <c r="F218" s="48" t="s">
        <v>266</v>
      </c>
      <c r="G218" s="48">
        <v>40102010</v>
      </c>
      <c r="H218" s="49" t="s">
        <v>267</v>
      </c>
    </row>
    <row r="219" spans="1:8" ht="26.25">
      <c r="A219" s="40" t="s">
        <v>4</v>
      </c>
      <c r="B219" s="40"/>
      <c r="C219" s="40"/>
      <c r="D219" s="40"/>
      <c r="E219" s="40"/>
      <c r="F219" s="40"/>
      <c r="G219" s="40"/>
      <c r="H219" s="51" t="s">
        <v>268</v>
      </c>
    </row>
    <row r="220" spans="1:8">
      <c r="A220" s="38" t="s">
        <v>4</v>
      </c>
      <c r="B220" s="38"/>
      <c r="C220" s="45">
        <v>4020</v>
      </c>
      <c r="D220" s="45" t="s">
        <v>269</v>
      </c>
      <c r="E220" s="45">
        <v>402010</v>
      </c>
      <c r="F220" s="45" t="s">
        <v>270</v>
      </c>
      <c r="G220" s="45">
        <v>40201020</v>
      </c>
      <c r="H220" s="46" t="s">
        <v>271</v>
      </c>
    </row>
    <row r="221" spans="1:8" ht="26.25">
      <c r="A221" s="40" t="s">
        <v>4</v>
      </c>
      <c r="B221" s="40"/>
      <c r="C221" s="40"/>
      <c r="D221" s="40"/>
      <c r="E221" s="40"/>
      <c r="F221" s="40"/>
      <c r="G221" s="40"/>
      <c r="H221" s="41" t="s">
        <v>272</v>
      </c>
    </row>
    <row r="222" spans="1:8">
      <c r="A222" s="38" t="s">
        <v>4</v>
      </c>
      <c r="B222" s="38"/>
      <c r="C222" s="38"/>
      <c r="D222" s="38"/>
      <c r="E222" s="38"/>
      <c r="F222" s="38"/>
      <c r="G222" s="38">
        <v>40201030</v>
      </c>
      <c r="H222" s="42" t="s">
        <v>273</v>
      </c>
    </row>
    <row r="223" spans="1:8" ht="39">
      <c r="A223" s="40" t="s">
        <v>4</v>
      </c>
      <c r="B223" s="40"/>
      <c r="C223" s="40"/>
      <c r="D223" s="40"/>
      <c r="E223" s="40"/>
      <c r="F223" s="40"/>
      <c r="G223" s="40"/>
      <c r="H223" s="41" t="s">
        <v>274</v>
      </c>
    </row>
    <row r="224" spans="1:8">
      <c r="A224" s="40" t="s">
        <v>4</v>
      </c>
      <c r="B224" s="40"/>
      <c r="C224" s="40"/>
      <c r="D224" s="40"/>
      <c r="E224" s="40"/>
      <c r="F224" s="40"/>
      <c r="G224" s="38">
        <v>40201040</v>
      </c>
      <c r="H224" s="42" t="s">
        <v>275</v>
      </c>
    </row>
    <row r="225" spans="1:8" ht="51.75">
      <c r="A225" s="40" t="s">
        <v>4</v>
      </c>
      <c r="B225" s="40"/>
      <c r="C225" s="40"/>
      <c r="D225" s="40"/>
      <c r="E225" s="40"/>
      <c r="F225" s="40"/>
      <c r="G225" s="40"/>
      <c r="H225" s="41" t="s">
        <v>276</v>
      </c>
    </row>
    <row r="226" spans="1:8">
      <c r="A226" s="40"/>
      <c r="B226" s="40"/>
      <c r="C226" s="40"/>
      <c r="D226" s="40"/>
      <c r="E226" s="40"/>
      <c r="F226" s="40"/>
      <c r="G226" s="45">
        <v>40201050</v>
      </c>
      <c r="H226" s="46" t="s">
        <v>277</v>
      </c>
    </row>
    <row r="227" spans="1:8" ht="39">
      <c r="A227" s="40"/>
      <c r="B227" s="40"/>
      <c r="C227" s="40"/>
      <c r="D227" s="40"/>
      <c r="E227" s="40"/>
      <c r="F227" s="40"/>
      <c r="G227" s="45"/>
      <c r="H227" s="47" t="s">
        <v>278</v>
      </c>
    </row>
    <row r="228" spans="1:8">
      <c r="A228" s="40"/>
      <c r="B228" s="40"/>
      <c r="C228" s="40"/>
      <c r="D228" s="40"/>
      <c r="E228" s="40"/>
      <c r="F228" s="40"/>
      <c r="G228" s="45">
        <v>40201060</v>
      </c>
      <c r="H228" s="46" t="s">
        <v>279</v>
      </c>
    </row>
    <row r="229" spans="1:8" ht="26.25">
      <c r="A229" s="40"/>
      <c r="B229" s="40"/>
      <c r="C229" s="40"/>
      <c r="D229" s="40"/>
      <c r="E229" s="40"/>
      <c r="F229" s="40"/>
      <c r="G229" s="45"/>
      <c r="H229" s="47" t="s">
        <v>280</v>
      </c>
    </row>
    <row r="230" spans="1:8">
      <c r="A230" s="40" t="s">
        <v>4</v>
      </c>
      <c r="B230" s="40"/>
      <c r="C230" s="40"/>
      <c r="D230" s="40"/>
      <c r="E230" s="38">
        <v>402020</v>
      </c>
      <c r="F230" s="38" t="s">
        <v>281</v>
      </c>
      <c r="G230" s="38">
        <v>40202010</v>
      </c>
      <c r="H230" s="42" t="s">
        <v>281</v>
      </c>
    </row>
    <row r="231" spans="1:8" ht="26.25">
      <c r="A231" s="40" t="s">
        <v>4</v>
      </c>
      <c r="B231" s="40"/>
      <c r="C231" s="40"/>
      <c r="D231" s="40"/>
      <c r="E231" s="40"/>
      <c r="F231" s="40"/>
      <c r="G231" s="40"/>
      <c r="H231" s="41" t="s">
        <v>282</v>
      </c>
    </row>
    <row r="232" spans="1:8">
      <c r="A232" s="40" t="s">
        <v>4</v>
      </c>
      <c r="B232" s="40"/>
      <c r="C232" s="40"/>
      <c r="D232" s="40"/>
      <c r="E232" s="38">
        <v>402030</v>
      </c>
      <c r="F232" s="38" t="s">
        <v>283</v>
      </c>
      <c r="G232" s="38">
        <v>40203010</v>
      </c>
      <c r="H232" s="42" t="s">
        <v>284</v>
      </c>
    </row>
    <row r="233" spans="1:8" ht="39">
      <c r="A233" s="40" t="s">
        <v>4</v>
      </c>
      <c r="B233" s="40"/>
      <c r="C233" s="40"/>
      <c r="D233" s="40"/>
      <c r="E233" s="38"/>
      <c r="F233" s="38"/>
      <c r="G233" s="38"/>
      <c r="H233" s="41" t="s">
        <v>285</v>
      </c>
    </row>
    <row r="234" spans="1:8">
      <c r="A234" s="40" t="s">
        <v>4</v>
      </c>
      <c r="B234" s="40"/>
      <c r="C234" s="40"/>
      <c r="D234" s="40"/>
      <c r="E234" s="38"/>
      <c r="F234" s="38"/>
      <c r="G234" s="38">
        <v>40203020</v>
      </c>
      <c r="H234" s="42" t="s">
        <v>286</v>
      </c>
    </row>
    <row r="235" spans="1:8" ht="39">
      <c r="A235" s="40" t="s">
        <v>4</v>
      </c>
      <c r="B235" s="40"/>
      <c r="C235" s="40"/>
      <c r="D235" s="40"/>
      <c r="E235" s="38"/>
      <c r="F235" s="38"/>
      <c r="G235" s="38"/>
      <c r="H235" s="41" t="s">
        <v>287</v>
      </c>
    </row>
    <row r="236" spans="1:8">
      <c r="A236" s="40" t="s">
        <v>4</v>
      </c>
      <c r="B236" s="40"/>
      <c r="C236" s="40"/>
      <c r="D236" s="40"/>
      <c r="E236" s="38"/>
      <c r="F236" s="38"/>
      <c r="G236" s="38">
        <v>40203030</v>
      </c>
      <c r="H236" s="42" t="s">
        <v>288</v>
      </c>
    </row>
    <row r="237" spans="1:8" ht="51.75">
      <c r="A237" s="40" t="s">
        <v>4</v>
      </c>
      <c r="B237" s="40"/>
      <c r="C237" s="40"/>
      <c r="D237" s="40"/>
      <c r="E237" s="40"/>
      <c r="F237" s="40"/>
      <c r="G237" s="38"/>
      <c r="H237" s="41" t="s">
        <v>289</v>
      </c>
    </row>
    <row r="238" spans="1:8">
      <c r="A238" s="40" t="s">
        <v>4</v>
      </c>
      <c r="B238" s="40"/>
      <c r="C238" s="40"/>
      <c r="D238" s="40"/>
      <c r="E238" s="40"/>
      <c r="F238" s="40"/>
      <c r="G238" s="38">
        <v>40203040</v>
      </c>
      <c r="H238" s="42" t="s">
        <v>290</v>
      </c>
    </row>
    <row r="239" spans="1:8" ht="26.25">
      <c r="A239" s="40" t="s">
        <v>4</v>
      </c>
      <c r="B239" s="40"/>
      <c r="C239" s="40"/>
      <c r="D239" s="40"/>
      <c r="E239" s="40"/>
      <c r="F239" s="40"/>
      <c r="G239" s="38"/>
      <c r="H239" s="41" t="s">
        <v>291</v>
      </c>
    </row>
    <row r="240" spans="1:8">
      <c r="A240" s="38" t="s">
        <v>4</v>
      </c>
      <c r="B240" s="38"/>
      <c r="C240" s="38"/>
      <c r="D240" s="38"/>
      <c r="E240" s="38">
        <v>402040</v>
      </c>
      <c r="F240" s="38" t="s">
        <v>292</v>
      </c>
      <c r="G240" s="38">
        <v>40204010</v>
      </c>
      <c r="H240" s="42" t="s">
        <v>293</v>
      </c>
    </row>
    <row r="241" spans="1:8" ht="26.25">
      <c r="A241" s="40" t="s">
        <v>4</v>
      </c>
      <c r="B241" s="40"/>
      <c r="C241" s="40"/>
      <c r="D241" s="40"/>
      <c r="E241" s="40"/>
      <c r="F241" s="40"/>
      <c r="G241" s="38"/>
      <c r="H241" s="41" t="s">
        <v>294</v>
      </c>
    </row>
    <row r="242" spans="1:8">
      <c r="A242" s="38" t="s">
        <v>4</v>
      </c>
      <c r="B242" s="38"/>
      <c r="C242" s="38">
        <v>4030</v>
      </c>
      <c r="D242" s="38" t="s">
        <v>295</v>
      </c>
      <c r="E242" s="38">
        <v>403010</v>
      </c>
      <c r="F242" s="38" t="s">
        <v>295</v>
      </c>
      <c r="G242" s="38">
        <v>40301010</v>
      </c>
      <c r="H242" s="42" t="s">
        <v>296</v>
      </c>
    </row>
    <row r="243" spans="1:8">
      <c r="A243" s="40" t="s">
        <v>4</v>
      </c>
      <c r="B243" s="38"/>
      <c r="C243" s="40"/>
      <c r="D243" s="40"/>
      <c r="E243" s="40"/>
      <c r="F243" s="40"/>
      <c r="G243" s="40"/>
      <c r="H243" s="41" t="s">
        <v>297</v>
      </c>
    </row>
    <row r="244" spans="1:8">
      <c r="A244" s="38" t="s">
        <v>4</v>
      </c>
      <c r="B244" s="38"/>
      <c r="C244" s="38"/>
      <c r="D244" s="38"/>
      <c r="E244" s="38"/>
      <c r="F244" s="38"/>
      <c r="G244" s="38">
        <v>40301020</v>
      </c>
      <c r="H244" s="42" t="s">
        <v>298</v>
      </c>
    </row>
    <row r="245" spans="1:8" ht="26.25">
      <c r="A245" s="40" t="s">
        <v>4</v>
      </c>
      <c r="B245" s="40"/>
      <c r="C245" s="40"/>
      <c r="D245" s="40"/>
      <c r="E245" s="40"/>
      <c r="F245" s="40"/>
      <c r="G245" s="40"/>
      <c r="H245" s="41" t="s">
        <v>299</v>
      </c>
    </row>
    <row r="246" spans="1:8">
      <c r="A246" s="38" t="s">
        <v>4</v>
      </c>
      <c r="B246" s="38"/>
      <c r="C246" s="38"/>
      <c r="D246" s="38"/>
      <c r="E246" s="38"/>
      <c r="F246" s="38"/>
      <c r="G246" s="38">
        <v>40301030</v>
      </c>
      <c r="H246" s="42" t="s">
        <v>300</v>
      </c>
    </row>
    <row r="247" spans="1:8">
      <c r="A247" s="40" t="s">
        <v>4</v>
      </c>
      <c r="B247" s="40"/>
      <c r="C247" s="40"/>
      <c r="D247" s="40"/>
      <c r="E247" s="40"/>
      <c r="F247" s="40"/>
      <c r="G247" s="40"/>
      <c r="H247" s="41" t="s">
        <v>301</v>
      </c>
    </row>
    <row r="248" spans="1:8">
      <c r="A248" s="38" t="s">
        <v>4</v>
      </c>
      <c r="B248" s="38"/>
      <c r="C248" s="38"/>
      <c r="D248" s="38"/>
      <c r="E248" s="38"/>
      <c r="F248" s="38"/>
      <c r="G248" s="38">
        <v>40301040</v>
      </c>
      <c r="H248" s="42" t="s">
        <v>302</v>
      </c>
    </row>
    <row r="249" spans="1:8">
      <c r="A249" s="40" t="s">
        <v>4</v>
      </c>
      <c r="B249" s="40"/>
      <c r="C249" s="40"/>
      <c r="D249" s="40"/>
      <c r="E249" s="40"/>
      <c r="F249" s="40"/>
      <c r="G249" s="40"/>
      <c r="H249" s="41" t="s">
        <v>303</v>
      </c>
    </row>
    <row r="250" spans="1:8">
      <c r="A250" s="38" t="s">
        <v>4</v>
      </c>
      <c r="B250" s="38"/>
      <c r="C250" s="38"/>
      <c r="D250" s="38"/>
      <c r="E250" s="38"/>
      <c r="F250" s="38"/>
      <c r="G250" s="38">
        <v>40301050</v>
      </c>
      <c r="H250" s="42" t="s">
        <v>304</v>
      </c>
    </row>
    <row r="251" spans="1:8">
      <c r="A251" s="40" t="s">
        <v>4</v>
      </c>
      <c r="B251" s="40"/>
      <c r="C251" s="40"/>
      <c r="D251" s="40"/>
      <c r="E251" s="40"/>
      <c r="F251" s="40"/>
      <c r="G251" s="40"/>
      <c r="H251" s="41" t="s">
        <v>305</v>
      </c>
    </row>
    <row r="252" spans="1:8">
      <c r="A252" s="38">
        <v>45</v>
      </c>
      <c r="B252" s="38" t="s">
        <v>306</v>
      </c>
      <c r="C252" s="38">
        <v>4510</v>
      </c>
      <c r="D252" s="38" t="s">
        <v>307</v>
      </c>
      <c r="E252" s="38">
        <v>451020</v>
      </c>
      <c r="F252" s="38" t="s">
        <v>308</v>
      </c>
      <c r="G252" s="38">
        <v>45102010</v>
      </c>
      <c r="H252" s="42" t="s">
        <v>309</v>
      </c>
    </row>
    <row r="253" spans="1:8" ht="26.25">
      <c r="A253" s="40" t="s">
        <v>4</v>
      </c>
      <c r="B253" s="40"/>
      <c r="C253" s="40"/>
      <c r="D253" s="40"/>
      <c r="E253" s="40"/>
      <c r="F253" s="40"/>
      <c r="G253" s="40"/>
      <c r="H253" s="41" t="s">
        <v>310</v>
      </c>
    </row>
    <row r="254" spans="1:8">
      <c r="A254" s="40" t="s">
        <v>4</v>
      </c>
      <c r="B254" s="40"/>
      <c r="C254" s="40"/>
      <c r="D254" s="40"/>
      <c r="E254" s="40"/>
      <c r="F254" s="40"/>
      <c r="G254" s="48">
        <v>45102020</v>
      </c>
      <c r="H254" s="49" t="s">
        <v>311</v>
      </c>
    </row>
    <row r="255" spans="1:8" ht="26.25">
      <c r="A255" s="40" t="s">
        <v>4</v>
      </c>
      <c r="B255" s="40"/>
      <c r="C255" s="40"/>
      <c r="D255" s="40"/>
      <c r="E255" s="40"/>
      <c r="F255" s="40"/>
      <c r="G255" s="40"/>
      <c r="H255" s="51" t="s">
        <v>312</v>
      </c>
    </row>
    <row r="256" spans="1:8">
      <c r="A256" s="40"/>
      <c r="B256" s="40"/>
      <c r="C256" s="40"/>
      <c r="D256" s="40"/>
      <c r="E256" s="40"/>
      <c r="F256" s="40"/>
      <c r="G256" s="38">
        <v>45102030</v>
      </c>
      <c r="H256" s="42" t="s">
        <v>313</v>
      </c>
    </row>
    <row r="257" spans="1:8" ht="26.25">
      <c r="A257" s="40" t="s">
        <v>4</v>
      </c>
      <c r="B257" s="40"/>
      <c r="C257" s="40"/>
      <c r="D257" s="40"/>
      <c r="E257" s="40"/>
      <c r="F257" s="40"/>
      <c r="G257" s="40"/>
      <c r="H257" s="41" t="s">
        <v>314</v>
      </c>
    </row>
    <row r="258" spans="1:8">
      <c r="A258" s="38" t="s">
        <v>4</v>
      </c>
      <c r="B258" s="38"/>
      <c r="C258" s="38"/>
      <c r="D258" s="38"/>
      <c r="E258" s="38">
        <v>451030</v>
      </c>
      <c r="F258" s="38" t="s">
        <v>315</v>
      </c>
      <c r="G258" s="38">
        <v>45103010</v>
      </c>
      <c r="H258" s="42" t="s">
        <v>316</v>
      </c>
    </row>
    <row r="259" spans="1:8" ht="39">
      <c r="A259" s="40" t="s">
        <v>4</v>
      </c>
      <c r="B259" s="40"/>
      <c r="C259" s="40"/>
      <c r="D259" s="40"/>
      <c r="E259" s="40"/>
      <c r="F259" s="40"/>
      <c r="G259" s="40"/>
      <c r="H259" s="41" t="s">
        <v>317</v>
      </c>
    </row>
    <row r="260" spans="1:8">
      <c r="A260" s="38" t="s">
        <v>4</v>
      </c>
      <c r="B260" s="38"/>
      <c r="C260" s="38"/>
      <c r="D260" s="38"/>
      <c r="E260" s="38"/>
      <c r="F260" s="38"/>
      <c r="G260" s="38">
        <v>45103020</v>
      </c>
      <c r="H260" s="42" t="s">
        <v>318</v>
      </c>
    </row>
    <row r="261" spans="1:8">
      <c r="A261" s="40" t="s">
        <v>4</v>
      </c>
      <c r="B261" s="40"/>
      <c r="C261" s="40"/>
      <c r="D261" s="40"/>
      <c r="E261" s="40"/>
      <c r="F261" s="40"/>
      <c r="G261" s="40"/>
      <c r="H261" s="41" t="s">
        <v>319</v>
      </c>
    </row>
    <row r="262" spans="1:8">
      <c r="A262" s="38" t="s">
        <v>4</v>
      </c>
      <c r="B262" s="38"/>
      <c r="C262" s="38">
        <v>4520</v>
      </c>
      <c r="D262" s="38" t="s">
        <v>320</v>
      </c>
      <c r="E262" s="38">
        <v>452010</v>
      </c>
      <c r="F262" s="38" t="s">
        <v>321</v>
      </c>
      <c r="G262" s="38">
        <v>45201020</v>
      </c>
      <c r="H262" s="42" t="s">
        <v>321</v>
      </c>
    </row>
    <row r="263" spans="1:8" ht="26.25">
      <c r="A263" s="38" t="s">
        <v>4</v>
      </c>
      <c r="B263" s="38"/>
      <c r="C263" s="38"/>
      <c r="D263" s="38"/>
      <c r="E263" s="38"/>
      <c r="F263" s="38"/>
      <c r="G263" s="38"/>
      <c r="H263" s="41" t="s">
        <v>322</v>
      </c>
    </row>
    <row r="264" spans="1:8">
      <c r="A264" s="40" t="s">
        <v>4</v>
      </c>
      <c r="B264" s="40"/>
      <c r="C264" s="40"/>
      <c r="D264" s="40"/>
      <c r="E264" s="38">
        <v>452020</v>
      </c>
      <c r="F264" s="38" t="s">
        <v>323</v>
      </c>
      <c r="G264" s="38">
        <v>45202030</v>
      </c>
      <c r="H264" s="42" t="s">
        <v>323</v>
      </c>
    </row>
    <row r="265" spans="1:8" ht="39">
      <c r="A265" s="40" t="s">
        <v>4</v>
      </c>
      <c r="B265" s="40"/>
      <c r="C265" s="40"/>
      <c r="D265" s="40"/>
      <c r="E265" s="40"/>
      <c r="F265" s="40"/>
      <c r="G265" s="40"/>
      <c r="H265" s="41" t="s">
        <v>324</v>
      </c>
    </row>
    <row r="266" spans="1:8">
      <c r="A266" s="38" t="s">
        <v>4</v>
      </c>
      <c r="B266" s="38"/>
      <c r="C266" s="38"/>
      <c r="D266" s="38"/>
      <c r="E266" s="38">
        <v>452030</v>
      </c>
      <c r="F266" s="38" t="s">
        <v>325</v>
      </c>
      <c r="G266" s="38">
        <v>45203010</v>
      </c>
      <c r="H266" s="42" t="s">
        <v>326</v>
      </c>
    </row>
    <row r="267" spans="1:8" ht="26.25">
      <c r="A267" s="40" t="s">
        <v>4</v>
      </c>
      <c r="B267" s="40"/>
      <c r="C267" s="40"/>
      <c r="D267" s="40"/>
      <c r="E267" s="40"/>
      <c r="F267" s="40"/>
      <c r="G267" s="40"/>
      <c r="H267" s="41" t="s">
        <v>327</v>
      </c>
    </row>
    <row r="268" spans="1:8">
      <c r="A268" s="40" t="s">
        <v>4</v>
      </c>
      <c r="B268" s="40"/>
      <c r="C268" s="40"/>
      <c r="D268" s="40"/>
      <c r="E268" s="40"/>
      <c r="F268" s="40"/>
      <c r="G268" s="38">
        <v>45203015</v>
      </c>
      <c r="H268" s="42" t="s">
        <v>328</v>
      </c>
    </row>
    <row r="269" spans="1:8" ht="26.25">
      <c r="A269" s="40" t="s">
        <v>4</v>
      </c>
      <c r="B269" s="40"/>
      <c r="C269" s="40"/>
      <c r="D269" s="40"/>
      <c r="E269" s="40"/>
      <c r="F269" s="40"/>
      <c r="G269" s="40"/>
      <c r="H269" s="41" t="s">
        <v>329</v>
      </c>
    </row>
    <row r="270" spans="1:8">
      <c r="A270" s="40" t="s">
        <v>4</v>
      </c>
      <c r="B270" s="40"/>
      <c r="C270" s="40"/>
      <c r="D270" s="40"/>
      <c r="E270" s="40"/>
      <c r="F270" s="40"/>
      <c r="G270" s="38">
        <v>45203020</v>
      </c>
      <c r="H270" s="42" t="s">
        <v>330</v>
      </c>
    </row>
    <row r="271" spans="1:8">
      <c r="A271" s="40" t="s">
        <v>4</v>
      </c>
      <c r="B271" s="40"/>
      <c r="C271" s="40"/>
      <c r="D271" s="40"/>
      <c r="E271" s="40"/>
      <c r="F271" s="40"/>
      <c r="G271" s="40"/>
      <c r="H271" s="41" t="s">
        <v>331</v>
      </c>
    </row>
    <row r="272" spans="1:8">
      <c r="A272" s="40" t="s">
        <v>4</v>
      </c>
      <c r="B272" s="40"/>
      <c r="C272" s="40"/>
      <c r="D272" s="40"/>
      <c r="E272" s="40"/>
      <c r="F272" s="40"/>
      <c r="G272" s="38">
        <v>45203030</v>
      </c>
      <c r="H272" s="42" t="s">
        <v>332</v>
      </c>
    </row>
    <row r="273" spans="1:8" ht="26.25">
      <c r="A273" s="40" t="s">
        <v>4</v>
      </c>
      <c r="B273" s="40"/>
      <c r="C273" s="40"/>
      <c r="D273" s="40"/>
      <c r="E273" s="40"/>
      <c r="F273" s="40"/>
      <c r="G273" s="40"/>
      <c r="H273" s="41" t="s">
        <v>333</v>
      </c>
    </row>
    <row r="274" spans="1:8">
      <c r="A274" s="40" t="s">
        <v>4</v>
      </c>
      <c r="B274" s="40"/>
      <c r="C274" s="38">
        <v>4530</v>
      </c>
      <c r="D274" s="38" t="s">
        <v>334</v>
      </c>
      <c r="E274" s="38">
        <v>453010</v>
      </c>
      <c r="F274" s="38" t="s">
        <v>334</v>
      </c>
      <c r="G274" s="43">
        <v>45301010</v>
      </c>
      <c r="H274" s="44" t="s">
        <v>335</v>
      </c>
    </row>
    <row r="275" spans="1:8">
      <c r="A275" s="40" t="s">
        <v>4</v>
      </c>
      <c r="B275" s="40"/>
      <c r="C275" s="40"/>
      <c r="D275" s="40"/>
      <c r="E275" s="40"/>
      <c r="F275" s="40"/>
      <c r="G275" s="40"/>
      <c r="H275" s="41" t="s">
        <v>336</v>
      </c>
    </row>
    <row r="276" spans="1:8">
      <c r="A276" s="40" t="s">
        <v>4</v>
      </c>
      <c r="B276" s="40"/>
      <c r="C276" s="40"/>
      <c r="D276" s="40"/>
      <c r="E276" s="40"/>
      <c r="F276" s="40"/>
      <c r="G276" s="38">
        <v>45301020</v>
      </c>
      <c r="H276" s="42" t="s">
        <v>337</v>
      </c>
    </row>
    <row r="277" spans="1:8">
      <c r="A277" s="40" t="s">
        <v>4</v>
      </c>
      <c r="B277" s="40"/>
      <c r="C277" s="40"/>
      <c r="D277" s="40"/>
      <c r="E277" s="40"/>
      <c r="F277" s="40"/>
      <c r="G277" s="40"/>
      <c r="H277" s="41" t="s">
        <v>338</v>
      </c>
    </row>
    <row r="278" spans="1:8">
      <c r="A278" s="38">
        <v>50</v>
      </c>
      <c r="B278" s="38" t="s">
        <v>339</v>
      </c>
      <c r="C278" s="38">
        <v>5010</v>
      </c>
      <c r="D278" s="38" t="s">
        <v>340</v>
      </c>
      <c r="E278" s="38">
        <v>501010</v>
      </c>
      <c r="F278" s="38" t="s">
        <v>341</v>
      </c>
      <c r="G278" s="38">
        <v>50101010</v>
      </c>
      <c r="H278" s="42" t="s">
        <v>342</v>
      </c>
    </row>
    <row r="279" spans="1:8">
      <c r="A279" s="40" t="s">
        <v>4</v>
      </c>
      <c r="B279" s="40"/>
      <c r="C279" s="40"/>
      <c r="D279" s="40"/>
      <c r="E279" s="40"/>
      <c r="F279" s="40"/>
      <c r="G279" s="40"/>
      <c r="H279" s="41" t="s">
        <v>343</v>
      </c>
    </row>
    <row r="280" spans="1:8">
      <c r="A280" s="38" t="s">
        <v>4</v>
      </c>
      <c r="B280" s="38"/>
      <c r="C280" s="38"/>
      <c r="D280" s="38"/>
      <c r="E280" s="38"/>
      <c r="F280" s="38"/>
      <c r="G280" s="38">
        <v>50101020</v>
      </c>
      <c r="H280" s="42" t="s">
        <v>344</v>
      </c>
    </row>
    <row r="281" spans="1:8" ht="26.25">
      <c r="A281" s="40" t="s">
        <v>4</v>
      </c>
      <c r="B281" s="40"/>
      <c r="C281" s="40"/>
      <c r="D281" s="40"/>
      <c r="E281" s="40"/>
      <c r="F281" s="40"/>
      <c r="G281" s="40"/>
      <c r="H281" s="41" t="s">
        <v>345</v>
      </c>
    </row>
    <row r="282" spans="1:8">
      <c r="A282" s="38" t="s">
        <v>4</v>
      </c>
      <c r="B282" s="38"/>
      <c r="C282" s="38"/>
      <c r="D282" s="38"/>
      <c r="E282" s="38">
        <v>501020</v>
      </c>
      <c r="F282" s="38" t="s">
        <v>346</v>
      </c>
      <c r="G282" s="38">
        <v>50102010</v>
      </c>
      <c r="H282" s="42" t="s">
        <v>346</v>
      </c>
    </row>
    <row r="283" spans="1:8">
      <c r="A283" s="40" t="s">
        <v>4</v>
      </c>
      <c r="B283" s="40"/>
      <c r="C283" s="40"/>
      <c r="D283" s="40"/>
      <c r="E283" s="40"/>
      <c r="F283" s="40"/>
      <c r="G283" s="40"/>
      <c r="H283" s="41" t="s">
        <v>347</v>
      </c>
    </row>
    <row r="284" spans="1:8">
      <c r="A284" s="40"/>
      <c r="B284" s="40"/>
      <c r="C284" s="52">
        <v>5020</v>
      </c>
      <c r="D284" s="53" t="s">
        <v>348</v>
      </c>
      <c r="E284" s="52">
        <v>502010</v>
      </c>
      <c r="F284" s="53" t="s">
        <v>349</v>
      </c>
      <c r="G284" s="52">
        <v>50201010</v>
      </c>
      <c r="H284" s="54" t="s">
        <v>350</v>
      </c>
    </row>
    <row r="285" spans="1:8">
      <c r="A285" s="40"/>
      <c r="B285" s="40"/>
      <c r="C285" s="55"/>
      <c r="D285" s="56"/>
      <c r="E285" s="55"/>
      <c r="F285" s="56"/>
      <c r="G285" s="55"/>
      <c r="H285" s="57" t="s">
        <v>351</v>
      </c>
    </row>
    <row r="286" spans="1:8">
      <c r="A286" s="40"/>
      <c r="B286" s="40"/>
      <c r="C286" s="58"/>
      <c r="D286" s="53"/>
      <c r="E286" s="58"/>
      <c r="F286" s="53"/>
      <c r="G286" s="52">
        <v>50201020</v>
      </c>
      <c r="H286" s="54" t="s">
        <v>352</v>
      </c>
    </row>
    <row r="287" spans="1:8" ht="26.25">
      <c r="A287" s="40"/>
      <c r="B287" s="40"/>
      <c r="C287" s="55"/>
      <c r="D287" s="56"/>
      <c r="E287" s="55"/>
      <c r="F287" s="56"/>
      <c r="G287" s="55"/>
      <c r="H287" s="57" t="s">
        <v>353</v>
      </c>
    </row>
    <row r="288" spans="1:8">
      <c r="A288" s="40"/>
      <c r="B288" s="40"/>
      <c r="C288" s="55"/>
      <c r="D288" s="56"/>
      <c r="E288" s="55"/>
      <c r="F288" s="56"/>
      <c r="G288" s="52">
        <v>50201030</v>
      </c>
      <c r="H288" s="54" t="s">
        <v>354</v>
      </c>
    </row>
    <row r="289" spans="1:8">
      <c r="A289" s="40"/>
      <c r="B289" s="40"/>
      <c r="C289" s="55"/>
      <c r="D289" s="56"/>
      <c r="E289" s="55"/>
      <c r="F289" s="56"/>
      <c r="G289" s="55"/>
      <c r="H289" s="57" t="s">
        <v>355</v>
      </c>
    </row>
    <row r="290" spans="1:8">
      <c r="A290" s="40"/>
      <c r="B290" s="40"/>
      <c r="C290" s="58"/>
      <c r="D290" s="53"/>
      <c r="E290" s="58"/>
      <c r="F290" s="53"/>
      <c r="G290" s="52">
        <v>50201040</v>
      </c>
      <c r="H290" s="54" t="s">
        <v>356</v>
      </c>
    </row>
    <row r="291" spans="1:8">
      <c r="A291" s="40"/>
      <c r="B291" s="40"/>
      <c r="C291" s="55"/>
      <c r="D291" s="56"/>
      <c r="E291" s="55"/>
      <c r="F291" s="56"/>
      <c r="G291" s="55"/>
      <c r="H291" s="57" t="s">
        <v>357</v>
      </c>
    </row>
    <row r="292" spans="1:8">
      <c r="A292" s="40"/>
      <c r="B292" s="40"/>
      <c r="C292" s="55"/>
      <c r="D292" s="56"/>
      <c r="E292" s="52">
        <v>502020</v>
      </c>
      <c r="F292" s="53" t="s">
        <v>358</v>
      </c>
      <c r="G292" s="52">
        <v>50202010</v>
      </c>
      <c r="H292" s="54" t="s">
        <v>359</v>
      </c>
    </row>
    <row r="293" spans="1:8" ht="39">
      <c r="A293" s="40"/>
      <c r="B293" s="40"/>
      <c r="C293" s="55"/>
      <c r="D293" s="56"/>
      <c r="E293" s="55"/>
      <c r="F293" s="56"/>
      <c r="G293" s="55"/>
      <c r="H293" s="57" t="s">
        <v>360</v>
      </c>
    </row>
    <row r="294" spans="1:8">
      <c r="A294" s="40"/>
      <c r="B294" s="40"/>
      <c r="C294" s="55"/>
      <c r="D294" s="56"/>
      <c r="E294" s="55"/>
      <c r="F294" s="56"/>
      <c r="G294" s="52">
        <v>50202020</v>
      </c>
      <c r="H294" s="54" t="s">
        <v>361</v>
      </c>
    </row>
    <row r="295" spans="1:8" ht="26.25">
      <c r="A295" s="40"/>
      <c r="B295" s="40"/>
      <c r="C295" s="55"/>
      <c r="D295" s="56"/>
      <c r="E295" s="55"/>
      <c r="F295" s="56"/>
      <c r="G295" s="55"/>
      <c r="H295" s="57" t="s">
        <v>362</v>
      </c>
    </row>
    <row r="296" spans="1:8">
      <c r="A296" s="40"/>
      <c r="B296" s="40"/>
      <c r="C296" s="55"/>
      <c r="D296" s="56"/>
      <c r="E296" s="52">
        <v>502030</v>
      </c>
      <c r="F296" s="53" t="s">
        <v>363</v>
      </c>
      <c r="G296" s="52">
        <v>50203010</v>
      </c>
      <c r="H296" s="54" t="s">
        <v>363</v>
      </c>
    </row>
    <row r="297" spans="1:8" ht="39">
      <c r="A297" s="40"/>
      <c r="B297" s="40"/>
      <c r="C297" s="55"/>
      <c r="D297" s="56"/>
      <c r="E297" s="55"/>
      <c r="F297" s="56"/>
      <c r="G297" s="55"/>
      <c r="H297" s="57" t="s">
        <v>364</v>
      </c>
    </row>
    <row r="298" spans="1:8">
      <c r="A298" s="38">
        <v>55</v>
      </c>
      <c r="B298" s="38" t="s">
        <v>365</v>
      </c>
      <c r="C298" s="38">
        <v>5510</v>
      </c>
      <c r="D298" s="38" t="s">
        <v>365</v>
      </c>
      <c r="E298" s="38">
        <v>551010</v>
      </c>
      <c r="F298" s="38" t="s">
        <v>366</v>
      </c>
      <c r="G298" s="38">
        <v>55101010</v>
      </c>
      <c r="H298" s="42" t="s">
        <v>366</v>
      </c>
    </row>
    <row r="299" spans="1:8">
      <c r="A299" s="40" t="s">
        <v>4</v>
      </c>
      <c r="B299" s="40"/>
      <c r="C299" s="40"/>
      <c r="D299" s="40"/>
      <c r="E299" s="40"/>
      <c r="F299" s="40"/>
      <c r="G299" s="40"/>
      <c r="H299" s="41" t="s">
        <v>367</v>
      </c>
    </row>
    <row r="300" spans="1:8">
      <c r="A300" s="38" t="s">
        <v>4</v>
      </c>
      <c r="B300" s="38"/>
      <c r="C300" s="38"/>
      <c r="D300" s="38"/>
      <c r="E300" s="38">
        <v>551020</v>
      </c>
      <c r="F300" s="38" t="s">
        <v>368</v>
      </c>
      <c r="G300" s="38">
        <v>55102010</v>
      </c>
      <c r="H300" s="42" t="s">
        <v>368</v>
      </c>
    </row>
    <row r="301" spans="1:8" ht="39">
      <c r="A301" s="40" t="s">
        <v>4</v>
      </c>
      <c r="B301" s="40"/>
      <c r="C301" s="40"/>
      <c r="D301" s="40"/>
      <c r="E301" s="40"/>
      <c r="F301" s="40"/>
      <c r="G301" s="40"/>
      <c r="H301" s="41" t="s">
        <v>369</v>
      </c>
    </row>
    <row r="302" spans="1:8">
      <c r="A302" s="38" t="s">
        <v>4</v>
      </c>
      <c r="B302" s="38"/>
      <c r="C302" s="38"/>
      <c r="D302" s="38"/>
      <c r="E302" s="38">
        <v>551030</v>
      </c>
      <c r="F302" s="38" t="s">
        <v>370</v>
      </c>
      <c r="G302" s="38">
        <v>55103010</v>
      </c>
      <c r="H302" s="42" t="s">
        <v>370</v>
      </c>
    </row>
    <row r="303" spans="1:8">
      <c r="A303" s="40" t="s">
        <v>4</v>
      </c>
      <c r="B303" s="40"/>
      <c r="C303" s="40"/>
      <c r="D303" s="40"/>
      <c r="E303" s="40"/>
      <c r="F303" s="40"/>
      <c r="G303" s="40"/>
      <c r="H303" s="41" t="s">
        <v>371</v>
      </c>
    </row>
    <row r="304" spans="1:8">
      <c r="A304" s="38" t="s">
        <v>4</v>
      </c>
      <c r="B304" s="38"/>
      <c r="C304" s="38"/>
      <c r="D304" s="38"/>
      <c r="E304" s="38">
        <v>551040</v>
      </c>
      <c r="F304" s="38" t="s">
        <v>372</v>
      </c>
      <c r="G304" s="38">
        <v>55104010</v>
      </c>
      <c r="H304" s="42" t="s">
        <v>372</v>
      </c>
    </row>
    <row r="305" spans="1:8">
      <c r="A305" s="40" t="s">
        <v>4</v>
      </c>
      <c r="B305" s="40"/>
      <c r="C305" s="40"/>
      <c r="D305" s="40"/>
      <c r="E305" s="40"/>
      <c r="F305" s="40"/>
      <c r="G305" s="40"/>
      <c r="H305" s="41" t="s">
        <v>373</v>
      </c>
    </row>
    <row r="306" spans="1:8">
      <c r="A306" s="40" t="s">
        <v>4</v>
      </c>
      <c r="B306" s="40"/>
      <c r="C306" s="40"/>
      <c r="D306" s="40"/>
      <c r="E306" s="38">
        <v>551050</v>
      </c>
      <c r="F306" s="38" t="s">
        <v>374</v>
      </c>
      <c r="G306" s="38">
        <v>55105010</v>
      </c>
      <c r="H306" s="42" t="s">
        <v>375</v>
      </c>
    </row>
    <row r="307" spans="1:8" ht="39">
      <c r="A307" s="40" t="s">
        <v>4</v>
      </c>
      <c r="B307" s="40"/>
      <c r="C307" s="40"/>
      <c r="D307" s="40"/>
      <c r="E307" s="40"/>
      <c r="F307" s="40"/>
      <c r="G307" s="40"/>
      <c r="H307" s="41" t="s">
        <v>376</v>
      </c>
    </row>
    <row r="308" spans="1:8">
      <c r="A308" s="40" t="s">
        <v>4</v>
      </c>
      <c r="B308" s="40"/>
      <c r="C308" s="40"/>
      <c r="D308" s="40"/>
      <c r="E308" s="40"/>
      <c r="F308" s="40"/>
      <c r="G308" s="38">
        <v>55105020</v>
      </c>
      <c r="H308" s="42" t="s">
        <v>377</v>
      </c>
    </row>
    <row r="309" spans="1:8" ht="51.75">
      <c r="A309" s="40" t="s">
        <v>4</v>
      </c>
      <c r="B309" s="40"/>
      <c r="C309" s="40"/>
      <c r="D309" s="40"/>
      <c r="E309" s="40"/>
      <c r="F309" s="40"/>
      <c r="G309" s="40"/>
      <c r="H309" s="41" t="s">
        <v>378</v>
      </c>
    </row>
    <row r="310" spans="1:8">
      <c r="A310" s="38">
        <v>60</v>
      </c>
      <c r="B310" s="38" t="s">
        <v>379</v>
      </c>
      <c r="C310" s="45">
        <v>6010</v>
      </c>
      <c r="D310" s="45" t="s">
        <v>380</v>
      </c>
      <c r="E310" s="45">
        <v>601010</v>
      </c>
      <c r="F310" s="45" t="s">
        <v>381</v>
      </c>
      <c r="G310" s="38">
        <v>60101010</v>
      </c>
      <c r="H310" s="42" t="s">
        <v>382</v>
      </c>
    </row>
    <row r="311" spans="1:8">
      <c r="A311" s="40" t="s">
        <v>4</v>
      </c>
      <c r="B311" s="40"/>
      <c r="C311" s="40"/>
      <c r="D311" s="40"/>
      <c r="E311" s="40"/>
      <c r="F311" s="40"/>
      <c r="G311" s="38"/>
      <c r="H311" s="59" t="s">
        <v>383</v>
      </c>
    </row>
    <row r="312" spans="1:8">
      <c r="A312" s="40" t="s">
        <v>4</v>
      </c>
      <c r="B312" s="40"/>
      <c r="C312" s="40"/>
      <c r="D312" s="40"/>
      <c r="E312" s="45">
        <v>601025</v>
      </c>
      <c r="F312" s="45" t="s">
        <v>384</v>
      </c>
      <c r="G312" s="45">
        <v>60102510</v>
      </c>
      <c r="H312" s="46" t="s">
        <v>385</v>
      </c>
    </row>
    <row r="313" spans="1:8" ht="26.25">
      <c r="A313" s="40" t="s">
        <v>4</v>
      </c>
      <c r="B313" s="40"/>
      <c r="C313" s="40"/>
      <c r="D313" s="40"/>
      <c r="E313" s="45" t="s">
        <v>386</v>
      </c>
      <c r="F313" s="40"/>
      <c r="G313" s="38"/>
      <c r="H313" s="59" t="s">
        <v>387</v>
      </c>
    </row>
    <row r="314" spans="1:8">
      <c r="A314" s="40" t="s">
        <v>4</v>
      </c>
      <c r="B314" s="40"/>
      <c r="C314" s="40"/>
      <c r="D314" s="40"/>
      <c r="E314" s="45">
        <v>601030</v>
      </c>
      <c r="F314" s="45" t="s">
        <v>388</v>
      </c>
      <c r="G314" s="45">
        <v>60103010</v>
      </c>
      <c r="H314" s="46" t="s">
        <v>389</v>
      </c>
    </row>
    <row r="315" spans="1:8">
      <c r="A315" s="40" t="s">
        <v>4</v>
      </c>
      <c r="B315" s="40"/>
      <c r="C315" s="40"/>
      <c r="D315" s="40"/>
      <c r="E315" s="45"/>
      <c r="F315" s="45"/>
      <c r="G315" s="38"/>
      <c r="H315" s="59" t="s">
        <v>390</v>
      </c>
    </row>
    <row r="316" spans="1:8">
      <c r="A316" s="40" t="s">
        <v>4</v>
      </c>
      <c r="B316" s="40"/>
      <c r="C316" s="40"/>
      <c r="D316" s="40"/>
      <c r="E316" s="45">
        <v>601040</v>
      </c>
      <c r="F316" s="45" t="s">
        <v>391</v>
      </c>
      <c r="G316" s="45">
        <v>60104010</v>
      </c>
      <c r="H316" s="46" t="s">
        <v>392</v>
      </c>
    </row>
    <row r="317" spans="1:8">
      <c r="A317" s="40" t="s">
        <v>4</v>
      </c>
      <c r="B317" s="40"/>
      <c r="C317" s="40"/>
      <c r="D317" s="40"/>
      <c r="E317" s="45"/>
      <c r="F317" s="45"/>
      <c r="G317" s="38"/>
      <c r="H317" s="59" t="s">
        <v>393</v>
      </c>
    </row>
    <row r="318" spans="1:8">
      <c r="A318" s="40" t="s">
        <v>4</v>
      </c>
      <c r="B318" s="40"/>
      <c r="C318" s="40"/>
      <c r="D318" s="40"/>
      <c r="E318" s="45">
        <v>601050</v>
      </c>
      <c r="F318" s="45" t="s">
        <v>394</v>
      </c>
      <c r="G318" s="45">
        <v>60105010</v>
      </c>
      <c r="H318" s="46" t="s">
        <v>395</v>
      </c>
    </row>
    <row r="319" spans="1:8" ht="26.25">
      <c r="A319" s="40" t="s">
        <v>4</v>
      </c>
      <c r="B319" s="40"/>
      <c r="C319" s="40"/>
      <c r="D319" s="40"/>
      <c r="E319" s="45"/>
      <c r="F319" s="45"/>
      <c r="G319" s="38"/>
      <c r="H319" s="59" t="s">
        <v>396</v>
      </c>
    </row>
    <row r="320" spans="1:8">
      <c r="A320" s="40" t="s">
        <v>4</v>
      </c>
      <c r="B320" s="40"/>
      <c r="C320" s="40"/>
      <c r="D320" s="40"/>
      <c r="E320" s="45"/>
      <c r="G320" s="48">
        <v>60101060</v>
      </c>
      <c r="H320" s="49" t="s">
        <v>397</v>
      </c>
    </row>
    <row r="321" spans="1:8" ht="26.25">
      <c r="A321" s="40"/>
      <c r="B321" s="40"/>
      <c r="C321" s="40"/>
      <c r="D321" s="40"/>
      <c r="E321" s="45"/>
      <c r="F321" s="45"/>
      <c r="G321" s="38"/>
      <c r="H321" s="60" t="s">
        <v>398</v>
      </c>
    </row>
    <row r="322" spans="1:8">
      <c r="A322" s="40"/>
      <c r="B322" s="40"/>
      <c r="C322" s="40"/>
      <c r="D322" s="40"/>
      <c r="E322" s="45">
        <v>601060</v>
      </c>
      <c r="F322" s="45" t="s">
        <v>399</v>
      </c>
      <c r="G322" s="45">
        <v>60106010</v>
      </c>
      <c r="H322" s="46" t="s">
        <v>400</v>
      </c>
    </row>
    <row r="323" spans="1:8" ht="26.25">
      <c r="A323" s="40"/>
      <c r="B323" s="40"/>
      <c r="C323" s="40"/>
      <c r="D323" s="40"/>
      <c r="E323" s="45"/>
      <c r="F323" s="45"/>
      <c r="G323" s="38"/>
      <c r="H323" s="46" t="s">
        <v>401</v>
      </c>
    </row>
    <row r="324" spans="1:8">
      <c r="A324" s="40"/>
      <c r="B324" s="40"/>
      <c r="C324" s="40"/>
      <c r="D324" s="40"/>
      <c r="E324" s="45"/>
      <c r="F324" s="45"/>
      <c r="G324" s="45">
        <v>60106020</v>
      </c>
      <c r="H324" s="46" t="s">
        <v>402</v>
      </c>
    </row>
    <row r="325" spans="1:8" ht="26.25">
      <c r="A325" s="40" t="s">
        <v>4</v>
      </c>
      <c r="B325" s="40"/>
      <c r="C325" s="40"/>
      <c r="D325" s="40"/>
      <c r="E325" s="45"/>
      <c r="F325" s="45"/>
      <c r="G325" s="38"/>
      <c r="H325" s="46" t="s">
        <v>403</v>
      </c>
    </row>
    <row r="326" spans="1:8">
      <c r="A326" s="40" t="s">
        <v>4</v>
      </c>
      <c r="B326" s="40"/>
      <c r="C326" s="40"/>
      <c r="D326" s="40"/>
      <c r="E326" s="45">
        <v>601070</v>
      </c>
      <c r="F326" s="45" t="s">
        <v>404</v>
      </c>
      <c r="G326" s="45">
        <v>60107010</v>
      </c>
      <c r="H326" s="46" t="s">
        <v>405</v>
      </c>
    </row>
    <row r="327" spans="1:8" ht="26.25">
      <c r="A327" s="40" t="s">
        <v>4</v>
      </c>
      <c r="B327" s="40"/>
      <c r="C327" s="40"/>
      <c r="D327" s="40"/>
      <c r="E327" s="45"/>
      <c r="F327" s="45"/>
      <c r="G327" s="38"/>
      <c r="H327" s="47" t="s">
        <v>406</v>
      </c>
    </row>
    <row r="328" spans="1:8">
      <c r="A328" s="40" t="s">
        <v>4</v>
      </c>
      <c r="B328" s="40"/>
      <c r="C328" s="40"/>
      <c r="D328" s="40"/>
      <c r="E328" s="45">
        <v>601080</v>
      </c>
      <c r="F328" s="45" t="s">
        <v>407</v>
      </c>
      <c r="G328" s="45">
        <v>60108010</v>
      </c>
      <c r="H328" s="46" t="s">
        <v>408</v>
      </c>
    </row>
    <row r="329" spans="1:8" ht="51.75">
      <c r="A329" s="40" t="s">
        <v>4</v>
      </c>
      <c r="B329" s="40"/>
      <c r="C329" s="40"/>
      <c r="D329" s="40"/>
      <c r="E329" s="40"/>
      <c r="F329" s="40"/>
      <c r="G329" s="38"/>
      <c r="H329" s="46" t="s">
        <v>409</v>
      </c>
    </row>
    <row r="330" spans="1:8">
      <c r="A330" s="40"/>
      <c r="B330" s="40"/>
      <c r="C330" s="40"/>
      <c r="D330" s="40"/>
      <c r="E330" s="40"/>
      <c r="F330" s="40"/>
      <c r="G330" s="45">
        <v>60108020</v>
      </c>
      <c r="H330" s="46" t="s">
        <v>410</v>
      </c>
    </row>
    <row r="331" spans="1:8">
      <c r="A331" s="40"/>
      <c r="B331" s="40"/>
      <c r="C331" s="40"/>
      <c r="D331" s="40"/>
      <c r="E331" s="40"/>
      <c r="F331" s="40"/>
      <c r="G331" s="38"/>
      <c r="H331" s="46" t="s">
        <v>411</v>
      </c>
    </row>
    <row r="332" spans="1:8">
      <c r="A332" s="40"/>
      <c r="B332" s="40"/>
      <c r="C332" s="40"/>
      <c r="D332" s="40"/>
      <c r="E332" s="40"/>
      <c r="F332" s="40"/>
      <c r="G332" s="45">
        <v>60108030</v>
      </c>
      <c r="H332" s="46" t="s">
        <v>412</v>
      </c>
    </row>
    <row r="333" spans="1:8" ht="26.25">
      <c r="A333" s="40"/>
      <c r="B333" s="40"/>
      <c r="C333" s="40"/>
      <c r="D333" s="40"/>
      <c r="E333" s="40"/>
      <c r="F333" s="40"/>
      <c r="G333" s="38"/>
      <c r="H333" s="46" t="s">
        <v>413</v>
      </c>
    </row>
    <row r="334" spans="1:8">
      <c r="A334" s="40"/>
      <c r="B334" s="40"/>
      <c r="C334" s="40"/>
      <c r="D334" s="40"/>
      <c r="E334" s="40"/>
      <c r="F334" s="40"/>
      <c r="G334" s="45">
        <v>60108040</v>
      </c>
      <c r="H334" s="46" t="s">
        <v>414</v>
      </c>
    </row>
    <row r="335" spans="1:8" ht="26.25">
      <c r="A335" s="40"/>
      <c r="B335" s="40"/>
      <c r="C335" s="40"/>
      <c r="D335" s="40"/>
      <c r="E335" s="40"/>
      <c r="F335" s="40"/>
      <c r="G335" s="38"/>
      <c r="H335" s="46" t="s">
        <v>415</v>
      </c>
    </row>
    <row r="336" spans="1:8">
      <c r="A336" s="40"/>
      <c r="B336" s="40"/>
      <c r="C336" s="40"/>
      <c r="D336" s="40"/>
      <c r="E336" s="40"/>
      <c r="F336" s="40"/>
      <c r="G336" s="45">
        <v>60108050</v>
      </c>
      <c r="H336" s="46" t="s">
        <v>416</v>
      </c>
    </row>
    <row r="337" spans="1:8" ht="26.25">
      <c r="A337" s="40"/>
      <c r="B337" s="40"/>
      <c r="C337" s="40"/>
      <c r="D337" s="40"/>
      <c r="E337" s="40"/>
      <c r="F337" s="40"/>
      <c r="G337" s="38"/>
      <c r="H337" s="46" t="s">
        <v>417</v>
      </c>
    </row>
    <row r="338" spans="1:8">
      <c r="A338" s="38" t="s">
        <v>4</v>
      </c>
      <c r="B338" s="38"/>
      <c r="C338" s="45">
        <v>6020</v>
      </c>
      <c r="D338" s="45" t="s">
        <v>418</v>
      </c>
      <c r="E338" s="45">
        <v>602010</v>
      </c>
      <c r="F338" s="45" t="s">
        <v>419</v>
      </c>
      <c r="G338" s="45">
        <v>60201010</v>
      </c>
      <c r="H338" s="46" t="s">
        <v>420</v>
      </c>
    </row>
    <row r="339" spans="1:8" ht="26.25">
      <c r="A339" s="40" t="s">
        <v>4</v>
      </c>
      <c r="B339" s="40"/>
      <c r="C339" s="40"/>
      <c r="D339" s="40"/>
      <c r="E339" s="40"/>
      <c r="F339" s="40"/>
      <c r="G339" s="45"/>
      <c r="H339" s="59" t="s">
        <v>421</v>
      </c>
    </row>
    <row r="340" spans="1:8">
      <c r="A340" s="40" t="s">
        <v>4</v>
      </c>
      <c r="B340" s="40"/>
      <c r="C340" s="40"/>
      <c r="D340" s="40"/>
      <c r="E340" s="40"/>
      <c r="F340" s="40"/>
      <c r="G340" s="45">
        <v>60201020</v>
      </c>
      <c r="H340" s="46" t="s">
        <v>422</v>
      </c>
    </row>
    <row r="341" spans="1:8">
      <c r="A341" s="40" t="s">
        <v>4</v>
      </c>
      <c r="B341" s="40"/>
      <c r="C341" s="40"/>
      <c r="D341" s="40"/>
      <c r="E341" s="40"/>
      <c r="F341" s="40"/>
      <c r="G341" s="45"/>
      <c r="H341" s="59" t="s">
        <v>423</v>
      </c>
    </row>
    <row r="342" spans="1:8">
      <c r="A342" s="40" t="s">
        <v>4</v>
      </c>
      <c r="B342" s="40"/>
      <c r="C342" s="40"/>
      <c r="D342" s="40"/>
      <c r="E342" s="40"/>
      <c r="F342" s="40"/>
      <c r="G342" s="45">
        <v>60201030</v>
      </c>
      <c r="H342" s="46" t="s">
        <v>424</v>
      </c>
    </row>
    <row r="343" spans="1:8">
      <c r="A343" s="40" t="s">
        <v>4</v>
      </c>
      <c r="B343" s="40"/>
      <c r="C343" s="40"/>
      <c r="D343" s="40"/>
      <c r="E343" s="40"/>
      <c r="F343" s="40"/>
      <c r="G343" s="45"/>
      <c r="H343" s="59" t="s">
        <v>425</v>
      </c>
    </row>
    <row r="344" spans="1:8">
      <c r="A344" s="40" t="s">
        <v>4</v>
      </c>
      <c r="B344" s="40"/>
      <c r="C344" s="40"/>
      <c r="D344" s="40"/>
      <c r="E344" s="40"/>
      <c r="F344" s="40"/>
      <c r="G344" s="45">
        <v>60201040</v>
      </c>
      <c r="H344" s="46" t="s">
        <v>426</v>
      </c>
    </row>
    <row r="345" spans="1:8" ht="15.75" thickBot="1">
      <c r="A345" s="61" t="s">
        <v>4</v>
      </c>
      <c r="B345" s="61" t="s">
        <v>4</v>
      </c>
      <c r="C345" s="61" t="s">
        <v>4</v>
      </c>
      <c r="D345" s="61" t="s">
        <v>4</v>
      </c>
      <c r="E345" s="61" t="s">
        <v>4</v>
      </c>
      <c r="F345" s="61" t="s">
        <v>4</v>
      </c>
      <c r="G345" s="61" t="s">
        <v>4</v>
      </c>
      <c r="H345" s="62" t="s">
        <v>427</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topLeftCell="F1" workbookViewId="0">
      <pane ySplit="3" topLeftCell="A55" activePane="bottomLeft" state="frozen"/>
      <selection pane="bottomLeft" activeCell="A68" sqref="A1:A1048576"/>
    </sheetView>
  </sheetViews>
  <sheetFormatPr defaultRowHeight="1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c r="A1" s="23" t="s">
        <v>428</v>
      </c>
      <c r="B1" s="24"/>
      <c r="C1" s="24"/>
      <c r="D1" s="24"/>
      <c r="E1" s="24"/>
      <c r="F1" s="24"/>
      <c r="G1" s="24"/>
      <c r="H1" s="24"/>
      <c r="I1" s="24"/>
      <c r="J1" s="25"/>
    </row>
    <row r="2" spans="1:14" s="2" customFormat="1" ht="15.75" thickBot="1">
      <c r="A2" s="3" t="s">
        <v>429</v>
      </c>
      <c r="B2" s="4"/>
      <c r="C2" s="4"/>
      <c r="D2" s="4"/>
      <c r="E2" s="4"/>
      <c r="F2" s="4"/>
      <c r="G2" s="5"/>
      <c r="H2" s="4"/>
      <c r="I2" s="4"/>
      <c r="J2" s="6"/>
      <c r="K2" s="7"/>
      <c r="M2" s="7"/>
      <c r="N2" s="6"/>
    </row>
    <row r="3" spans="1:14" s="13" customFormat="1" ht="12.75">
      <c r="A3" s="8" t="s">
        <v>430</v>
      </c>
      <c r="B3" s="9" t="s">
        <v>431</v>
      </c>
      <c r="C3" s="8" t="s">
        <v>432</v>
      </c>
      <c r="D3" s="8" t="s">
        <v>433</v>
      </c>
      <c r="E3" s="8" t="s">
        <v>434</v>
      </c>
      <c r="F3" s="8" t="s">
        <v>435</v>
      </c>
      <c r="G3" s="10" t="s">
        <v>436</v>
      </c>
      <c r="H3" s="8" t="s">
        <v>437</v>
      </c>
      <c r="I3" s="8" t="s">
        <v>438</v>
      </c>
      <c r="J3" s="11" t="s">
        <v>439</v>
      </c>
      <c r="K3" s="12" t="s">
        <v>440</v>
      </c>
      <c r="L3" s="13" t="s">
        <v>441</v>
      </c>
      <c r="M3" s="12" t="s">
        <v>440</v>
      </c>
      <c r="N3" s="11" t="s">
        <v>439</v>
      </c>
    </row>
    <row r="4" spans="1:14" s="2" customFormat="1">
      <c r="A4" s="14" t="s">
        <v>442</v>
      </c>
      <c r="B4" s="14">
        <v>15385</v>
      </c>
      <c r="C4" s="14" t="s">
        <v>443</v>
      </c>
      <c r="D4" s="14" t="s">
        <v>444</v>
      </c>
      <c r="E4" s="14" t="s">
        <v>445</v>
      </c>
      <c r="F4" s="14" t="s">
        <v>379</v>
      </c>
      <c r="G4" s="15">
        <v>60101080</v>
      </c>
      <c r="H4" s="14" t="s">
        <v>446</v>
      </c>
      <c r="I4" s="14" t="s">
        <v>379</v>
      </c>
      <c r="J4" s="15">
        <v>60108030</v>
      </c>
      <c r="K4" s="14" t="s">
        <v>447</v>
      </c>
      <c r="L4" s="2">
        <v>645</v>
      </c>
      <c r="M4" s="14" t="s">
        <v>447</v>
      </c>
      <c r="N4" s="15">
        <v>60108030</v>
      </c>
    </row>
    <row r="5" spans="1:14" s="2" customFormat="1">
      <c r="A5" s="14" t="s">
        <v>448</v>
      </c>
      <c r="B5" s="14">
        <v>754439</v>
      </c>
      <c r="C5" s="14" t="s">
        <v>443</v>
      </c>
      <c r="D5" s="14" t="s">
        <v>444</v>
      </c>
      <c r="E5" s="14" t="s">
        <v>445</v>
      </c>
      <c r="F5" s="14" t="s">
        <v>379</v>
      </c>
      <c r="G5" s="16">
        <v>60101080</v>
      </c>
      <c r="H5" s="14" t="s">
        <v>446</v>
      </c>
      <c r="I5" s="14" t="s">
        <v>379</v>
      </c>
      <c r="J5" s="15">
        <v>60108010</v>
      </c>
      <c r="K5" s="14" t="s">
        <v>449</v>
      </c>
      <c r="L5" s="2">
        <v>188292</v>
      </c>
      <c r="M5" s="14" t="s">
        <v>449</v>
      </c>
      <c r="N5" s="15">
        <v>60108010</v>
      </c>
    </row>
    <row r="6" spans="1:14" s="2" customFormat="1">
      <c r="A6" s="14" t="s">
        <v>450</v>
      </c>
      <c r="B6" s="14">
        <v>484697</v>
      </c>
      <c r="C6" s="14" t="s">
        <v>443</v>
      </c>
      <c r="D6" s="14" t="s">
        <v>444</v>
      </c>
      <c r="E6" s="14" t="s">
        <v>445</v>
      </c>
      <c r="F6" s="14" t="s">
        <v>379</v>
      </c>
      <c r="G6" s="16">
        <v>60101080</v>
      </c>
      <c r="H6" s="14" t="s">
        <v>446</v>
      </c>
      <c r="I6" s="14" t="s">
        <v>379</v>
      </c>
      <c r="J6" s="15">
        <v>60108020</v>
      </c>
      <c r="K6" s="14" t="s">
        <v>451</v>
      </c>
      <c r="L6" s="2">
        <v>154244</v>
      </c>
      <c r="M6" s="14" t="s">
        <v>451</v>
      </c>
      <c r="N6" s="15">
        <v>60108020</v>
      </c>
    </row>
    <row r="7" spans="1:14" s="2" customFormat="1">
      <c r="A7" s="14" t="s">
        <v>452</v>
      </c>
      <c r="B7" s="14">
        <v>4722</v>
      </c>
      <c r="C7" s="14" t="s">
        <v>443</v>
      </c>
      <c r="D7" s="14" t="s">
        <v>453</v>
      </c>
      <c r="E7" s="14" t="s">
        <v>454</v>
      </c>
      <c r="F7" s="14" t="s">
        <v>379</v>
      </c>
      <c r="G7" s="16">
        <v>60101080</v>
      </c>
      <c r="H7" s="14" t="s">
        <v>446</v>
      </c>
      <c r="I7" s="14" t="s">
        <v>379</v>
      </c>
      <c r="J7" s="15">
        <v>60108040</v>
      </c>
      <c r="K7" s="14" t="s">
        <v>455</v>
      </c>
      <c r="L7" s="2">
        <v>11823</v>
      </c>
      <c r="M7" s="14" t="s">
        <v>455</v>
      </c>
      <c r="N7" s="15">
        <v>60108040</v>
      </c>
    </row>
    <row r="8" spans="1:14" s="2" customFormat="1">
      <c r="A8" s="14" t="s">
        <v>456</v>
      </c>
      <c r="B8" s="14">
        <v>9174</v>
      </c>
      <c r="C8" s="14" t="s">
        <v>443</v>
      </c>
      <c r="D8" s="14" t="s">
        <v>444</v>
      </c>
      <c r="E8" s="14" t="s">
        <v>445</v>
      </c>
      <c r="F8" s="14" t="s">
        <v>379</v>
      </c>
      <c r="G8" s="16">
        <v>60101080</v>
      </c>
      <c r="H8" s="14" t="s">
        <v>446</v>
      </c>
      <c r="I8" s="14" t="s">
        <v>379</v>
      </c>
      <c r="J8" s="15">
        <v>60108040</v>
      </c>
      <c r="K8" s="14" t="s">
        <v>455</v>
      </c>
      <c r="L8" s="2">
        <v>12373</v>
      </c>
      <c r="M8" s="14" t="s">
        <v>455</v>
      </c>
      <c r="N8" s="15">
        <v>60108040</v>
      </c>
    </row>
    <row r="9" spans="1:14" s="2" customFormat="1">
      <c r="A9" s="14" t="s">
        <v>457</v>
      </c>
      <c r="B9" s="14">
        <v>40561</v>
      </c>
      <c r="C9" s="14" t="s">
        <v>443</v>
      </c>
      <c r="D9" s="14" t="s">
        <v>453</v>
      </c>
      <c r="E9" s="14" t="s">
        <v>454</v>
      </c>
      <c r="F9" s="14" t="s">
        <v>379</v>
      </c>
      <c r="G9" s="16">
        <v>60101080</v>
      </c>
      <c r="H9" s="14" t="s">
        <v>446</v>
      </c>
      <c r="I9" s="14" t="s">
        <v>379</v>
      </c>
      <c r="J9" s="15">
        <v>60108050</v>
      </c>
      <c r="K9" s="14" t="s">
        <v>458</v>
      </c>
      <c r="L9" s="2">
        <v>4671</v>
      </c>
      <c r="M9" s="14" t="s">
        <v>458</v>
      </c>
      <c r="N9" s="15">
        <v>60108050</v>
      </c>
    </row>
    <row r="10" spans="1:14" s="2" customFormat="1">
      <c r="A10" s="14" t="s">
        <v>459</v>
      </c>
      <c r="B10" s="14">
        <v>61</v>
      </c>
      <c r="C10" s="14" t="s">
        <v>460</v>
      </c>
      <c r="D10" s="14" t="s">
        <v>461</v>
      </c>
      <c r="E10" s="14" t="s">
        <v>462</v>
      </c>
      <c r="F10" s="14" t="s">
        <v>131</v>
      </c>
      <c r="G10" s="16">
        <v>25503020</v>
      </c>
      <c r="H10" s="14" t="s">
        <v>463</v>
      </c>
      <c r="I10" s="14" t="s">
        <v>131</v>
      </c>
      <c r="J10" s="15">
        <v>25503030</v>
      </c>
      <c r="K10" s="14" t="s">
        <v>464</v>
      </c>
      <c r="L10" s="2">
        <v>40534</v>
      </c>
      <c r="M10" s="14" t="s">
        <v>464</v>
      </c>
      <c r="N10" s="15">
        <v>25503030</v>
      </c>
    </row>
    <row r="11" spans="1:14" s="2" customFormat="1">
      <c r="A11" s="14" t="s">
        <v>465</v>
      </c>
      <c r="B11" s="14">
        <v>8184599</v>
      </c>
      <c r="C11" s="14" t="s">
        <v>466</v>
      </c>
      <c r="D11" s="14" t="s">
        <v>467</v>
      </c>
      <c r="E11" s="14" t="s">
        <v>468</v>
      </c>
      <c r="F11" s="14" t="s">
        <v>131</v>
      </c>
      <c r="G11" s="16">
        <v>25503020</v>
      </c>
      <c r="H11" s="14" t="s">
        <v>463</v>
      </c>
      <c r="I11" s="14" t="s">
        <v>131</v>
      </c>
      <c r="J11" s="15">
        <v>25503030</v>
      </c>
      <c r="K11" s="14" t="s">
        <v>464</v>
      </c>
      <c r="L11" s="2">
        <v>330315</v>
      </c>
      <c r="M11" s="14" t="s">
        <v>464</v>
      </c>
      <c r="N11" s="15">
        <v>25503030</v>
      </c>
    </row>
    <row r="12" spans="1:14" s="2" customFormat="1">
      <c r="A12" s="14" t="s">
        <v>469</v>
      </c>
      <c r="B12" s="14">
        <v>3638</v>
      </c>
      <c r="C12" s="14" t="s">
        <v>470</v>
      </c>
      <c r="D12" s="14" t="s">
        <v>471</v>
      </c>
      <c r="E12" s="14" t="s">
        <v>472</v>
      </c>
      <c r="F12" s="14" t="s">
        <v>131</v>
      </c>
      <c r="G12" s="16">
        <v>25503020</v>
      </c>
      <c r="H12" s="14" t="s">
        <v>463</v>
      </c>
      <c r="I12" s="14" t="s">
        <v>131</v>
      </c>
      <c r="J12" s="15">
        <v>25503030</v>
      </c>
      <c r="K12" s="14" t="s">
        <v>464</v>
      </c>
      <c r="L12" s="2">
        <v>20657</v>
      </c>
      <c r="M12" s="14" t="s">
        <v>464</v>
      </c>
      <c r="N12" s="15">
        <v>25503030</v>
      </c>
    </row>
    <row r="13" spans="1:14" s="2" customFormat="1">
      <c r="A13" s="14" t="s">
        <v>473</v>
      </c>
      <c r="B13" s="14">
        <v>277181</v>
      </c>
      <c r="C13" s="14" t="s">
        <v>474</v>
      </c>
      <c r="D13" s="14" t="s">
        <v>475</v>
      </c>
      <c r="E13" s="14" t="s">
        <v>476</v>
      </c>
      <c r="F13" s="14" t="s">
        <v>131</v>
      </c>
      <c r="G13" s="16">
        <v>25503020</v>
      </c>
      <c r="H13" s="14" t="s">
        <v>463</v>
      </c>
      <c r="I13" s="14" t="s">
        <v>131</v>
      </c>
      <c r="J13" s="15">
        <v>25503030</v>
      </c>
      <c r="K13" s="14" t="s">
        <v>464</v>
      </c>
      <c r="L13" s="2">
        <v>126628</v>
      </c>
      <c r="M13" s="14" t="s">
        <v>464</v>
      </c>
      <c r="N13" s="15">
        <v>25503030</v>
      </c>
    </row>
    <row r="14" spans="1:14" s="2" customFormat="1">
      <c r="A14" s="14" t="s">
        <v>477</v>
      </c>
      <c r="B14" s="14">
        <v>4954</v>
      </c>
      <c r="C14" s="14" t="s">
        <v>443</v>
      </c>
      <c r="D14" s="14" t="s">
        <v>444</v>
      </c>
      <c r="E14" s="14" t="s">
        <v>445</v>
      </c>
      <c r="F14" s="14" t="s">
        <v>131</v>
      </c>
      <c r="G14" s="16">
        <v>25503020</v>
      </c>
      <c r="H14" s="14" t="s">
        <v>463</v>
      </c>
      <c r="I14" s="14" t="s">
        <v>205</v>
      </c>
      <c r="J14" s="15">
        <v>30101040</v>
      </c>
      <c r="K14" s="14" t="s">
        <v>478</v>
      </c>
      <c r="L14" s="2">
        <v>3680</v>
      </c>
      <c r="M14" s="14" t="s">
        <v>478</v>
      </c>
      <c r="N14" s="15">
        <v>30101040</v>
      </c>
    </row>
    <row r="15" spans="1:14" s="2" customFormat="1">
      <c r="A15" s="14" t="s">
        <v>479</v>
      </c>
      <c r="B15" s="14">
        <v>26968</v>
      </c>
      <c r="C15" s="14" t="s">
        <v>480</v>
      </c>
      <c r="D15" s="14" t="s">
        <v>481</v>
      </c>
      <c r="E15" s="14" t="s">
        <v>482</v>
      </c>
      <c r="F15" s="14" t="s">
        <v>131</v>
      </c>
      <c r="G15" s="16">
        <v>25503020</v>
      </c>
      <c r="H15" s="14" t="s">
        <v>463</v>
      </c>
      <c r="I15" s="14" t="s">
        <v>131</v>
      </c>
      <c r="J15" s="15">
        <v>25503030</v>
      </c>
      <c r="K15" s="14" t="s">
        <v>464</v>
      </c>
      <c r="L15" s="2">
        <v>12346</v>
      </c>
      <c r="M15" s="14" t="s">
        <v>464</v>
      </c>
      <c r="N15" s="15">
        <v>25503030</v>
      </c>
    </row>
    <row r="16" spans="1:14" s="2" customFormat="1">
      <c r="A16" s="14" t="s">
        <v>483</v>
      </c>
      <c r="B16" s="14">
        <v>210974</v>
      </c>
      <c r="C16" s="14" t="s">
        <v>443</v>
      </c>
      <c r="D16" s="14" t="s">
        <v>444</v>
      </c>
      <c r="E16" s="14" t="s">
        <v>445</v>
      </c>
      <c r="F16" s="14" t="s">
        <v>131</v>
      </c>
      <c r="G16" s="16">
        <v>25503020</v>
      </c>
      <c r="H16" s="14" t="s">
        <v>463</v>
      </c>
      <c r="I16" s="14" t="s">
        <v>205</v>
      </c>
      <c r="J16" s="15">
        <v>30101040</v>
      </c>
      <c r="K16" s="14" t="s">
        <v>478</v>
      </c>
      <c r="L16" s="2">
        <v>3976</v>
      </c>
      <c r="M16" s="14" t="s">
        <v>478</v>
      </c>
      <c r="N16" s="15">
        <v>30101040</v>
      </c>
    </row>
    <row r="17" spans="1:14" s="2" customFormat="1">
      <c r="A17" s="14" t="s">
        <v>484</v>
      </c>
      <c r="B17" s="14">
        <v>524892</v>
      </c>
      <c r="C17" s="14" t="s">
        <v>443</v>
      </c>
      <c r="D17" s="14" t="s">
        <v>453</v>
      </c>
      <c r="E17" s="14" t="s">
        <v>454</v>
      </c>
      <c r="F17" s="14" t="s">
        <v>131</v>
      </c>
      <c r="G17" s="16">
        <v>25503020</v>
      </c>
      <c r="H17" s="14" t="s">
        <v>463</v>
      </c>
      <c r="I17" s="14" t="s">
        <v>131</v>
      </c>
      <c r="J17" s="15">
        <v>25503030</v>
      </c>
      <c r="K17" s="14" t="s">
        <v>464</v>
      </c>
      <c r="L17" s="2">
        <v>156764</v>
      </c>
      <c r="M17" s="14" t="s">
        <v>464</v>
      </c>
      <c r="N17" s="15">
        <v>25503030</v>
      </c>
    </row>
    <row r="18" spans="1:14" s="2" customFormat="1">
      <c r="A18" s="14" t="s">
        <v>485</v>
      </c>
      <c r="B18" s="14">
        <v>12530</v>
      </c>
      <c r="C18" s="14" t="s">
        <v>443</v>
      </c>
      <c r="D18" s="14" t="s">
        <v>453</v>
      </c>
      <c r="E18" s="14" t="s">
        <v>454</v>
      </c>
      <c r="F18" s="14" t="s">
        <v>131</v>
      </c>
      <c r="G18" s="16">
        <v>25503020</v>
      </c>
      <c r="H18" s="14" t="s">
        <v>463</v>
      </c>
      <c r="I18" s="14" t="s">
        <v>205</v>
      </c>
      <c r="J18" s="15">
        <v>30101040</v>
      </c>
      <c r="K18" s="14" t="s">
        <v>478</v>
      </c>
      <c r="L18" s="2">
        <v>3978</v>
      </c>
      <c r="M18" s="14" t="s">
        <v>478</v>
      </c>
      <c r="N18" s="15">
        <v>30101040</v>
      </c>
    </row>
    <row r="19" spans="1:14" s="2" customFormat="1">
      <c r="A19" s="14" t="s">
        <v>486</v>
      </c>
      <c r="B19" s="14">
        <v>210811</v>
      </c>
      <c r="C19" s="14" t="s">
        <v>470</v>
      </c>
      <c r="D19" s="14" t="s">
        <v>471</v>
      </c>
      <c r="E19" s="14" t="s">
        <v>472</v>
      </c>
      <c r="F19" s="14" t="s">
        <v>131</v>
      </c>
      <c r="G19" s="16">
        <v>25503020</v>
      </c>
      <c r="H19" s="14" t="s">
        <v>463</v>
      </c>
      <c r="I19" s="14" t="s">
        <v>131</v>
      </c>
      <c r="J19" s="15">
        <v>25503030</v>
      </c>
      <c r="K19" s="14" t="s">
        <v>464</v>
      </c>
      <c r="L19" s="2">
        <v>110083</v>
      </c>
      <c r="M19" s="14" t="s">
        <v>464</v>
      </c>
      <c r="N19" s="15">
        <v>25503030</v>
      </c>
    </row>
    <row r="20" spans="1:14" s="2" customFormat="1">
      <c r="A20" s="14" t="s">
        <v>487</v>
      </c>
      <c r="B20" s="14">
        <v>9093</v>
      </c>
      <c r="C20" s="14" t="s">
        <v>460</v>
      </c>
      <c r="D20" s="14" t="s">
        <v>461</v>
      </c>
      <c r="E20" s="14" t="s">
        <v>462</v>
      </c>
      <c r="F20" s="14" t="s">
        <v>131</v>
      </c>
      <c r="G20" s="16">
        <v>25503020</v>
      </c>
      <c r="H20" s="14" t="s">
        <v>463</v>
      </c>
      <c r="I20" s="14" t="s">
        <v>131</v>
      </c>
      <c r="J20" s="15">
        <v>25503030</v>
      </c>
      <c r="K20" s="14" t="s">
        <v>464</v>
      </c>
      <c r="L20" s="2">
        <v>26790</v>
      </c>
      <c r="M20" s="14" t="s">
        <v>464</v>
      </c>
      <c r="N20" s="15">
        <v>25503030</v>
      </c>
    </row>
    <row r="21" spans="1:14" s="2" customFormat="1">
      <c r="A21" s="14" t="s">
        <v>488</v>
      </c>
      <c r="B21" s="14">
        <v>24351</v>
      </c>
      <c r="C21" s="14" t="s">
        <v>480</v>
      </c>
      <c r="D21" s="14" t="s">
        <v>481</v>
      </c>
      <c r="E21" s="14" t="s">
        <v>482</v>
      </c>
      <c r="F21" s="14" t="s">
        <v>131</v>
      </c>
      <c r="G21" s="16">
        <v>25503020</v>
      </c>
      <c r="H21" s="14" t="s">
        <v>463</v>
      </c>
      <c r="I21" s="14" t="s">
        <v>131</v>
      </c>
      <c r="J21" s="15">
        <v>25503030</v>
      </c>
      <c r="K21" s="14" t="s">
        <v>464</v>
      </c>
      <c r="L21" s="2">
        <v>12083</v>
      </c>
      <c r="M21" s="14" t="s">
        <v>464</v>
      </c>
      <c r="N21" s="15">
        <v>25503030</v>
      </c>
    </row>
    <row r="22" spans="1:14" s="2" customFormat="1">
      <c r="A22" s="14" t="s">
        <v>489</v>
      </c>
      <c r="B22" s="14">
        <v>352417</v>
      </c>
      <c r="C22" s="14" t="s">
        <v>466</v>
      </c>
      <c r="D22" s="14" t="s">
        <v>490</v>
      </c>
      <c r="E22" s="14" t="s">
        <v>491</v>
      </c>
      <c r="F22" s="14" t="s">
        <v>131</v>
      </c>
      <c r="G22" s="16">
        <v>25503020</v>
      </c>
      <c r="H22" s="14" t="s">
        <v>463</v>
      </c>
      <c r="I22" s="14" t="s">
        <v>131</v>
      </c>
      <c r="J22" s="15">
        <v>25503030</v>
      </c>
      <c r="K22" s="14" t="s">
        <v>464</v>
      </c>
      <c r="L22" s="2">
        <v>140762</v>
      </c>
      <c r="M22" s="14" t="s">
        <v>464</v>
      </c>
      <c r="N22" s="15">
        <v>25503030</v>
      </c>
    </row>
    <row r="23" spans="1:14" s="2" customFormat="1">
      <c r="A23" s="14" t="s">
        <v>492</v>
      </c>
      <c r="B23" s="14">
        <v>8112679</v>
      </c>
      <c r="C23" s="14" t="s">
        <v>493</v>
      </c>
      <c r="D23" s="14" t="s">
        <v>444</v>
      </c>
      <c r="E23" s="14" t="s">
        <v>445</v>
      </c>
      <c r="F23" s="14" t="s">
        <v>131</v>
      </c>
      <c r="G23" s="16">
        <v>25503020</v>
      </c>
      <c r="H23" s="14" t="s">
        <v>463</v>
      </c>
      <c r="I23" s="14" t="s">
        <v>131</v>
      </c>
      <c r="J23" s="15">
        <v>25503030</v>
      </c>
      <c r="K23" s="14" t="s">
        <v>464</v>
      </c>
      <c r="L23" s="2">
        <v>308940</v>
      </c>
      <c r="M23" s="14" t="s">
        <v>464</v>
      </c>
      <c r="N23" s="15">
        <v>25503030</v>
      </c>
    </row>
    <row r="24" spans="1:14" s="2" customFormat="1">
      <c r="A24" s="14" t="s">
        <v>494</v>
      </c>
      <c r="B24" s="14">
        <v>4116</v>
      </c>
      <c r="C24" s="14" t="s">
        <v>443</v>
      </c>
      <c r="D24" s="14" t="s">
        <v>444</v>
      </c>
      <c r="E24" s="14" t="s">
        <v>445</v>
      </c>
      <c r="F24" s="14" t="s">
        <v>131</v>
      </c>
      <c r="G24" s="16">
        <v>25503020</v>
      </c>
      <c r="H24" s="14" t="s">
        <v>463</v>
      </c>
      <c r="I24" s="14" t="s">
        <v>131</v>
      </c>
      <c r="J24" s="15">
        <v>25503030</v>
      </c>
      <c r="K24" s="14" t="s">
        <v>464</v>
      </c>
      <c r="L24" s="2">
        <v>3146</v>
      </c>
      <c r="M24" s="14" t="s">
        <v>464</v>
      </c>
      <c r="N24" s="15">
        <v>25503030</v>
      </c>
    </row>
    <row r="25" spans="1:14" s="2" customFormat="1">
      <c r="A25" s="14" t="s">
        <v>495</v>
      </c>
      <c r="B25" s="14">
        <v>327980</v>
      </c>
      <c r="C25" s="14" t="s">
        <v>496</v>
      </c>
      <c r="D25" s="14" t="s">
        <v>497</v>
      </c>
      <c r="E25" s="14" t="s">
        <v>498</v>
      </c>
      <c r="F25" s="14" t="s">
        <v>131</v>
      </c>
      <c r="G25" s="16">
        <v>25503010</v>
      </c>
      <c r="H25" s="14" t="s">
        <v>499</v>
      </c>
      <c r="I25" s="14" t="s">
        <v>131</v>
      </c>
      <c r="J25" s="15">
        <v>25503030</v>
      </c>
      <c r="K25" s="14" t="s">
        <v>464</v>
      </c>
      <c r="L25" s="2">
        <v>138662</v>
      </c>
      <c r="M25" s="14" t="s">
        <v>464</v>
      </c>
      <c r="N25" s="15">
        <v>25503030</v>
      </c>
    </row>
    <row r="26" spans="1:14" s="2" customFormat="1">
      <c r="A26" s="14" t="s">
        <v>500</v>
      </c>
      <c r="B26" s="14">
        <v>7516</v>
      </c>
      <c r="C26" s="14" t="s">
        <v>443</v>
      </c>
      <c r="D26" s="14" t="s">
        <v>444</v>
      </c>
      <c r="E26" s="14" t="s">
        <v>445</v>
      </c>
      <c r="F26" s="14" t="s">
        <v>131</v>
      </c>
      <c r="G26" s="16">
        <v>25503010</v>
      </c>
      <c r="H26" s="14" t="s">
        <v>499</v>
      </c>
      <c r="I26" s="14" t="s">
        <v>131</v>
      </c>
      <c r="J26" s="15">
        <v>25503030</v>
      </c>
      <c r="K26" s="14" t="s">
        <v>464</v>
      </c>
      <c r="L26" s="2">
        <v>4973</v>
      </c>
      <c r="M26" s="14" t="s">
        <v>464</v>
      </c>
      <c r="N26" s="15">
        <v>25503030</v>
      </c>
    </row>
    <row r="27" spans="1:14" s="2" customFormat="1">
      <c r="A27" s="14" t="s">
        <v>501</v>
      </c>
      <c r="B27" s="14">
        <v>39061</v>
      </c>
      <c r="C27" s="14" t="s">
        <v>493</v>
      </c>
      <c r="D27" s="14" t="s">
        <v>502</v>
      </c>
      <c r="E27" s="14" t="s">
        <v>503</v>
      </c>
      <c r="F27" s="14" t="s">
        <v>131</v>
      </c>
      <c r="G27" s="16">
        <v>25503010</v>
      </c>
      <c r="H27" s="14" t="s">
        <v>499</v>
      </c>
      <c r="I27" s="14" t="s">
        <v>131</v>
      </c>
      <c r="J27" s="15">
        <v>25503030</v>
      </c>
      <c r="K27" s="14" t="s">
        <v>464</v>
      </c>
      <c r="L27" s="2">
        <v>40950</v>
      </c>
      <c r="M27" s="14" t="s">
        <v>464</v>
      </c>
      <c r="N27" s="15">
        <v>25503030</v>
      </c>
    </row>
    <row r="28" spans="1:14" s="2" customFormat="1">
      <c r="A28" s="14" t="s">
        <v>504</v>
      </c>
      <c r="B28" s="14">
        <v>23796</v>
      </c>
      <c r="C28" s="14" t="s">
        <v>505</v>
      </c>
      <c r="D28" s="14" t="s">
        <v>506</v>
      </c>
      <c r="E28" s="14" t="s">
        <v>507</v>
      </c>
      <c r="F28" s="14" t="s">
        <v>131</v>
      </c>
      <c r="G28" s="16">
        <v>25503010</v>
      </c>
      <c r="H28" s="14" t="s">
        <v>499</v>
      </c>
      <c r="I28" s="14" t="s">
        <v>131</v>
      </c>
      <c r="J28" s="15">
        <v>25503030</v>
      </c>
      <c r="K28" s="14" t="s">
        <v>464</v>
      </c>
      <c r="L28" s="2">
        <v>37049</v>
      </c>
      <c r="M28" s="14" t="s">
        <v>464</v>
      </c>
      <c r="N28" s="15">
        <v>25503030</v>
      </c>
    </row>
    <row r="29" spans="1:14" s="2" customFormat="1">
      <c r="A29" s="14" t="s">
        <v>508</v>
      </c>
      <c r="B29" s="14">
        <v>43130</v>
      </c>
      <c r="C29" s="14" t="s">
        <v>509</v>
      </c>
      <c r="D29" s="14" t="s">
        <v>510</v>
      </c>
      <c r="E29" s="14" t="s">
        <v>511</v>
      </c>
      <c r="F29" s="14" t="s">
        <v>131</v>
      </c>
      <c r="G29" s="16">
        <v>25503010</v>
      </c>
      <c r="H29" s="14" t="s">
        <v>499</v>
      </c>
      <c r="I29" s="14" t="s">
        <v>131</v>
      </c>
      <c r="J29" s="15">
        <v>25503030</v>
      </c>
      <c r="K29" s="14" t="s">
        <v>464</v>
      </c>
      <c r="L29" s="2">
        <v>30640</v>
      </c>
      <c r="M29" s="14" t="s">
        <v>464</v>
      </c>
      <c r="N29" s="15">
        <v>25503030</v>
      </c>
    </row>
    <row r="30" spans="1:14" s="2" customFormat="1">
      <c r="A30" s="14" t="s">
        <v>512</v>
      </c>
      <c r="B30" s="14">
        <v>8035737</v>
      </c>
      <c r="C30" s="14" t="s">
        <v>493</v>
      </c>
      <c r="D30" s="14" t="s">
        <v>513</v>
      </c>
      <c r="E30" s="14" t="s">
        <v>514</v>
      </c>
      <c r="F30" s="14" t="s">
        <v>131</v>
      </c>
      <c r="G30" s="16">
        <v>25503010</v>
      </c>
      <c r="H30" s="14" t="s">
        <v>499</v>
      </c>
      <c r="I30" s="14" t="s">
        <v>131</v>
      </c>
      <c r="J30" s="15">
        <v>25503030</v>
      </c>
      <c r="K30" s="14" t="s">
        <v>464</v>
      </c>
      <c r="L30" s="2">
        <v>19585</v>
      </c>
      <c r="M30" s="14" t="s">
        <v>464</v>
      </c>
      <c r="N30" s="15">
        <v>25503030</v>
      </c>
    </row>
    <row r="31" spans="1:14" s="2" customFormat="1">
      <c r="A31" s="14" t="s">
        <v>515</v>
      </c>
      <c r="B31" s="14">
        <v>2885</v>
      </c>
      <c r="C31" s="14" t="s">
        <v>466</v>
      </c>
      <c r="D31" s="14" t="s">
        <v>490</v>
      </c>
      <c r="E31" s="14" t="s">
        <v>491</v>
      </c>
      <c r="F31" s="14" t="s">
        <v>131</v>
      </c>
      <c r="G31" s="16">
        <v>25503010</v>
      </c>
      <c r="H31" s="14" t="s">
        <v>499</v>
      </c>
      <c r="I31" s="14" t="s">
        <v>131</v>
      </c>
      <c r="J31" s="15">
        <v>25503030</v>
      </c>
      <c r="K31" s="14" t="s">
        <v>464</v>
      </c>
      <c r="L31" s="2">
        <v>32430</v>
      </c>
      <c r="M31" s="14" t="s">
        <v>464</v>
      </c>
      <c r="N31" s="15">
        <v>25503030</v>
      </c>
    </row>
    <row r="32" spans="1:14" s="2" customFormat="1">
      <c r="A32" s="14" t="s">
        <v>516</v>
      </c>
      <c r="B32" s="14">
        <v>4846</v>
      </c>
      <c r="C32" s="14" t="s">
        <v>443</v>
      </c>
      <c r="D32" s="14" t="s">
        <v>444</v>
      </c>
      <c r="E32" s="14" t="s">
        <v>445</v>
      </c>
      <c r="F32" s="14" t="s">
        <v>131</v>
      </c>
      <c r="G32" s="16">
        <v>25503010</v>
      </c>
      <c r="H32" s="14" t="s">
        <v>499</v>
      </c>
      <c r="I32" s="14" t="s">
        <v>131</v>
      </c>
      <c r="J32" s="15">
        <v>25503030</v>
      </c>
      <c r="K32" s="14" t="s">
        <v>464</v>
      </c>
      <c r="L32" s="2">
        <v>10378</v>
      </c>
      <c r="M32" s="14" t="s">
        <v>464</v>
      </c>
      <c r="N32" s="15">
        <v>25503030</v>
      </c>
    </row>
    <row r="33" spans="1:14" s="2" customFormat="1">
      <c r="A33" s="14" t="s">
        <v>517</v>
      </c>
      <c r="B33" s="14">
        <v>8642</v>
      </c>
      <c r="C33" s="14" t="s">
        <v>443</v>
      </c>
      <c r="D33" s="14" t="s">
        <v>444</v>
      </c>
      <c r="E33" s="14" t="s">
        <v>445</v>
      </c>
      <c r="F33" s="14" t="s">
        <v>131</v>
      </c>
      <c r="G33" s="16">
        <v>25503010</v>
      </c>
      <c r="H33" s="14" t="s">
        <v>499</v>
      </c>
      <c r="I33" s="14" t="s">
        <v>131</v>
      </c>
      <c r="J33" s="15">
        <v>25503030</v>
      </c>
      <c r="K33" s="14" t="s">
        <v>464</v>
      </c>
      <c r="L33" s="2">
        <v>8075</v>
      </c>
      <c r="M33" s="14" t="s">
        <v>464</v>
      </c>
      <c r="N33" s="15">
        <v>25503030</v>
      </c>
    </row>
    <row r="34" spans="1:14" s="2" customFormat="1">
      <c r="A34" s="14" t="s">
        <v>518</v>
      </c>
      <c r="B34" s="14">
        <v>915</v>
      </c>
      <c r="C34" s="14" t="s">
        <v>480</v>
      </c>
      <c r="D34" s="14" t="s">
        <v>481</v>
      </c>
      <c r="E34" s="14" t="s">
        <v>482</v>
      </c>
      <c r="F34" s="14" t="s">
        <v>131</v>
      </c>
      <c r="G34" s="16">
        <v>25503010</v>
      </c>
      <c r="H34" s="14" t="s">
        <v>499</v>
      </c>
      <c r="I34" s="14" t="s">
        <v>131</v>
      </c>
      <c r="J34" s="15">
        <v>25503030</v>
      </c>
      <c r="K34" s="14" t="s">
        <v>464</v>
      </c>
      <c r="L34" s="2">
        <v>13617</v>
      </c>
      <c r="M34" s="14" t="s">
        <v>464</v>
      </c>
      <c r="N34" s="15">
        <v>25503030</v>
      </c>
    </row>
    <row r="35" spans="1:14" s="2" customFormat="1">
      <c r="A35" s="14" t="s">
        <v>519</v>
      </c>
      <c r="B35" s="14">
        <v>10538</v>
      </c>
      <c r="C35" s="14" t="s">
        <v>520</v>
      </c>
      <c r="D35" s="14" t="s">
        <v>521</v>
      </c>
      <c r="E35" s="14" t="s">
        <v>522</v>
      </c>
      <c r="F35" s="14" t="s">
        <v>131</v>
      </c>
      <c r="G35" s="16">
        <v>25503010</v>
      </c>
      <c r="H35" s="14" t="s">
        <v>499</v>
      </c>
      <c r="I35" s="14" t="s">
        <v>131</v>
      </c>
      <c r="J35" s="15">
        <v>25503030</v>
      </c>
      <c r="K35" s="14" t="s">
        <v>464</v>
      </c>
      <c r="L35" s="2">
        <v>35392</v>
      </c>
      <c r="M35" s="14" t="s">
        <v>464</v>
      </c>
      <c r="N35" s="15">
        <v>25503030</v>
      </c>
    </row>
    <row r="36" spans="1:14" s="2" customFormat="1">
      <c r="A36" s="14" t="s">
        <v>523</v>
      </c>
      <c r="B36" s="14">
        <v>1305</v>
      </c>
      <c r="C36" s="14" t="s">
        <v>480</v>
      </c>
      <c r="D36" s="14" t="s">
        <v>481</v>
      </c>
      <c r="E36" s="14" t="s">
        <v>482</v>
      </c>
      <c r="F36" s="14" t="s">
        <v>131</v>
      </c>
      <c r="G36" s="16">
        <v>25503010</v>
      </c>
      <c r="H36" s="14" t="s">
        <v>499</v>
      </c>
      <c r="I36" s="14" t="s">
        <v>131</v>
      </c>
      <c r="J36" s="15">
        <v>25503030</v>
      </c>
      <c r="K36" s="14" t="s">
        <v>464</v>
      </c>
      <c r="L36" s="2">
        <v>13612</v>
      </c>
      <c r="M36" s="14" t="s">
        <v>464</v>
      </c>
      <c r="N36" s="15">
        <v>25503030</v>
      </c>
    </row>
    <row r="37" spans="1:14" s="2" customFormat="1">
      <c r="A37" s="14" t="s">
        <v>524</v>
      </c>
      <c r="B37" s="14">
        <v>23752</v>
      </c>
      <c r="C37" s="14" t="s">
        <v>525</v>
      </c>
      <c r="D37" s="14" t="s">
        <v>526</v>
      </c>
      <c r="E37" s="14" t="s">
        <v>527</v>
      </c>
      <c r="F37" s="14" t="s">
        <v>131</v>
      </c>
      <c r="G37" s="16">
        <v>25503010</v>
      </c>
      <c r="H37" s="14" t="s">
        <v>499</v>
      </c>
      <c r="I37" s="14" t="s">
        <v>131</v>
      </c>
      <c r="J37" s="15">
        <v>25503030</v>
      </c>
      <c r="K37" s="14" t="s">
        <v>464</v>
      </c>
      <c r="L37" s="2">
        <v>40857</v>
      </c>
      <c r="M37" s="14" t="s">
        <v>464</v>
      </c>
      <c r="N37" s="15">
        <v>25503030</v>
      </c>
    </row>
    <row r="38" spans="1:14" s="2" customFormat="1">
      <c r="A38" s="14" t="s">
        <v>528</v>
      </c>
      <c r="B38" s="14">
        <v>2243</v>
      </c>
      <c r="C38" s="14" t="s">
        <v>496</v>
      </c>
      <c r="D38" s="14" t="s">
        <v>497</v>
      </c>
      <c r="E38" s="14" t="s">
        <v>498</v>
      </c>
      <c r="F38" s="14" t="s">
        <v>131</v>
      </c>
      <c r="G38" s="16">
        <v>25503010</v>
      </c>
      <c r="H38" s="14" t="s">
        <v>499</v>
      </c>
      <c r="I38" s="14" t="s">
        <v>131</v>
      </c>
      <c r="J38" s="15">
        <v>25503030</v>
      </c>
      <c r="K38" s="14" t="s">
        <v>464</v>
      </c>
      <c r="L38" s="2">
        <v>24053</v>
      </c>
      <c r="M38" s="14" t="s">
        <v>464</v>
      </c>
      <c r="N38" s="15">
        <v>25503030</v>
      </c>
    </row>
    <row r="39" spans="1:14" s="2" customFormat="1">
      <c r="A39" s="14" t="s">
        <v>529</v>
      </c>
      <c r="B39" s="14">
        <v>4959</v>
      </c>
      <c r="C39" s="14" t="s">
        <v>443</v>
      </c>
      <c r="D39" s="14" t="s">
        <v>444</v>
      </c>
      <c r="E39" s="14" t="s">
        <v>445</v>
      </c>
      <c r="F39" s="14" t="s">
        <v>131</v>
      </c>
      <c r="G39" s="16">
        <v>25503010</v>
      </c>
      <c r="H39" s="14" t="s">
        <v>499</v>
      </c>
      <c r="I39" s="14" t="s">
        <v>131</v>
      </c>
      <c r="J39" s="15">
        <v>25503030</v>
      </c>
      <c r="K39" s="14" t="s">
        <v>464</v>
      </c>
      <c r="L39" s="2">
        <v>3930</v>
      </c>
      <c r="M39" s="14" t="s">
        <v>464</v>
      </c>
      <c r="N39" s="15">
        <v>25503030</v>
      </c>
    </row>
    <row r="40" spans="1:14" s="2" customFormat="1">
      <c r="A40" s="14" t="s">
        <v>530</v>
      </c>
      <c r="B40" s="14">
        <v>10876</v>
      </c>
      <c r="C40" s="14" t="s">
        <v>509</v>
      </c>
      <c r="D40" s="14" t="s">
        <v>510</v>
      </c>
      <c r="E40" s="14" t="s">
        <v>511</v>
      </c>
      <c r="F40" s="14" t="s">
        <v>131</v>
      </c>
      <c r="G40" s="16">
        <v>25503010</v>
      </c>
      <c r="H40" s="14" t="s">
        <v>499</v>
      </c>
      <c r="I40" s="14" t="s">
        <v>131</v>
      </c>
      <c r="J40" s="15">
        <v>25503030</v>
      </c>
      <c r="K40" s="14" t="s">
        <v>464</v>
      </c>
      <c r="L40" s="2">
        <v>36671</v>
      </c>
      <c r="M40" s="14" t="s">
        <v>464</v>
      </c>
      <c r="N40" s="15">
        <v>25503030</v>
      </c>
    </row>
    <row r="41" spans="1:14" s="2" customFormat="1">
      <c r="A41" s="14" t="s">
        <v>531</v>
      </c>
      <c r="B41" s="14">
        <v>8175397</v>
      </c>
      <c r="C41" s="14" t="s">
        <v>532</v>
      </c>
      <c r="D41" s="14" t="s">
        <v>453</v>
      </c>
      <c r="E41" s="14" t="s">
        <v>454</v>
      </c>
      <c r="F41" s="14" t="s">
        <v>65</v>
      </c>
      <c r="G41" s="16">
        <v>20304020</v>
      </c>
      <c r="H41" s="14" t="s">
        <v>533</v>
      </c>
      <c r="I41" s="14" t="s">
        <v>65</v>
      </c>
      <c r="J41" s="15">
        <v>20304040</v>
      </c>
      <c r="K41" s="14" t="s">
        <v>534</v>
      </c>
      <c r="L41" s="2">
        <v>311240</v>
      </c>
      <c r="M41" s="14" t="s">
        <v>534</v>
      </c>
      <c r="N41" s="15">
        <v>20304040</v>
      </c>
    </row>
    <row r="42" spans="1:14" s="2" customFormat="1">
      <c r="A42" s="14" t="s">
        <v>535</v>
      </c>
      <c r="B42" s="14">
        <v>19366</v>
      </c>
      <c r="C42" s="14" t="s">
        <v>536</v>
      </c>
      <c r="D42" s="14" t="s">
        <v>537</v>
      </c>
      <c r="E42" s="14" t="s">
        <v>538</v>
      </c>
      <c r="F42" s="14" t="s">
        <v>65</v>
      </c>
      <c r="G42" s="16">
        <v>20304020</v>
      </c>
      <c r="H42" s="14" t="s">
        <v>533</v>
      </c>
      <c r="I42" s="14" t="s">
        <v>65</v>
      </c>
      <c r="J42" s="15">
        <v>20304040</v>
      </c>
      <c r="K42" s="14" t="s">
        <v>534</v>
      </c>
      <c r="L42" s="2">
        <v>37061</v>
      </c>
      <c r="M42" s="14" t="s">
        <v>534</v>
      </c>
      <c r="N42" s="15">
        <v>20304040</v>
      </c>
    </row>
    <row r="43" spans="1:14" s="2" customFormat="1">
      <c r="A43" s="14" t="s">
        <v>539</v>
      </c>
      <c r="B43" s="14">
        <v>10150</v>
      </c>
      <c r="C43" s="14" t="s">
        <v>443</v>
      </c>
      <c r="D43" s="14" t="s">
        <v>453</v>
      </c>
      <c r="E43" s="14" t="s">
        <v>454</v>
      </c>
      <c r="F43" s="14" t="s">
        <v>65</v>
      </c>
      <c r="G43" s="16">
        <v>20304020</v>
      </c>
      <c r="H43" s="14" t="s">
        <v>533</v>
      </c>
      <c r="I43" s="14" t="s">
        <v>65</v>
      </c>
      <c r="J43" s="15">
        <v>20304030</v>
      </c>
      <c r="K43" s="14" t="s">
        <v>540</v>
      </c>
      <c r="L43" s="2">
        <v>8219</v>
      </c>
      <c r="M43" s="14" t="s">
        <v>540</v>
      </c>
      <c r="N43" s="15">
        <v>20304030</v>
      </c>
    </row>
    <row r="44" spans="1:14" s="2" customFormat="1">
      <c r="A44" s="14" t="s">
        <v>541</v>
      </c>
      <c r="B44" s="14">
        <v>8029431</v>
      </c>
      <c r="C44" s="14" t="s">
        <v>443</v>
      </c>
      <c r="D44" s="14" t="s">
        <v>453</v>
      </c>
      <c r="E44" s="14" t="s">
        <v>454</v>
      </c>
      <c r="F44" s="14" t="s">
        <v>65</v>
      </c>
      <c r="G44" s="16">
        <v>20304020</v>
      </c>
      <c r="H44" s="14" t="s">
        <v>533</v>
      </c>
      <c r="I44" s="14" t="s">
        <v>65</v>
      </c>
      <c r="J44" s="15">
        <v>20304040</v>
      </c>
      <c r="K44" s="14" t="s">
        <v>534</v>
      </c>
      <c r="L44" s="2">
        <v>285079</v>
      </c>
      <c r="M44" s="14" t="s">
        <v>534</v>
      </c>
      <c r="N44" s="15">
        <v>20304040</v>
      </c>
    </row>
    <row r="45" spans="1:14" s="2" customFormat="1">
      <c r="A45" s="14" t="s">
        <v>542</v>
      </c>
      <c r="B45" s="14">
        <v>8180341</v>
      </c>
      <c r="C45" s="14" t="s">
        <v>493</v>
      </c>
      <c r="D45" s="14" t="s">
        <v>444</v>
      </c>
      <c r="E45" s="14" t="s">
        <v>445</v>
      </c>
      <c r="F45" s="14" t="s">
        <v>65</v>
      </c>
      <c r="G45" s="16">
        <v>20304020</v>
      </c>
      <c r="H45" s="14" t="s">
        <v>533</v>
      </c>
      <c r="I45" s="14" t="s">
        <v>65</v>
      </c>
      <c r="J45" s="15">
        <v>20304030</v>
      </c>
      <c r="K45" s="14" t="s">
        <v>540</v>
      </c>
      <c r="L45" s="2">
        <v>323975</v>
      </c>
      <c r="M45" s="14" t="s">
        <v>540</v>
      </c>
      <c r="N45" s="15">
        <v>20304030</v>
      </c>
    </row>
    <row r="46" spans="1:14" s="2" customFormat="1">
      <c r="A46" s="14" t="s">
        <v>543</v>
      </c>
      <c r="B46" s="14">
        <v>8179560</v>
      </c>
      <c r="C46" s="14" t="s">
        <v>474</v>
      </c>
      <c r="D46" s="14" t="s">
        <v>475</v>
      </c>
      <c r="E46" s="14" t="s">
        <v>476</v>
      </c>
      <c r="F46" s="14" t="s">
        <v>65</v>
      </c>
      <c r="G46" s="16">
        <v>20304020</v>
      </c>
      <c r="H46" s="14" t="s">
        <v>533</v>
      </c>
      <c r="I46" s="14" t="s">
        <v>65</v>
      </c>
      <c r="J46" s="15">
        <v>20304030</v>
      </c>
      <c r="K46" s="14" t="s">
        <v>540</v>
      </c>
      <c r="L46" s="2">
        <v>321396</v>
      </c>
      <c r="M46" s="14" t="s">
        <v>540</v>
      </c>
      <c r="N46" s="15">
        <v>20304030</v>
      </c>
    </row>
    <row r="47" spans="1:14" s="2" customFormat="1">
      <c r="A47" s="14" t="s">
        <v>544</v>
      </c>
      <c r="B47" s="14">
        <v>4853</v>
      </c>
      <c r="C47" s="14" t="s">
        <v>443</v>
      </c>
      <c r="D47" s="14" t="s">
        <v>444</v>
      </c>
      <c r="E47" s="14" t="s">
        <v>445</v>
      </c>
      <c r="F47" s="14" t="s">
        <v>65</v>
      </c>
      <c r="G47" s="16">
        <v>20304020</v>
      </c>
      <c r="H47" s="14" t="s">
        <v>533</v>
      </c>
      <c r="I47" s="14" t="s">
        <v>65</v>
      </c>
      <c r="J47" s="15">
        <v>20304030</v>
      </c>
      <c r="K47" s="14" t="s">
        <v>540</v>
      </c>
      <c r="L47" s="2">
        <v>12865</v>
      </c>
      <c r="M47" s="14" t="s">
        <v>540</v>
      </c>
      <c r="N47" s="15">
        <v>20304030</v>
      </c>
    </row>
    <row r="48" spans="1:14" s="2" customFormat="1">
      <c r="A48" s="14" t="s">
        <v>545</v>
      </c>
      <c r="B48" s="14">
        <v>38354</v>
      </c>
      <c r="C48" s="14" t="s">
        <v>532</v>
      </c>
      <c r="D48" s="14" t="s">
        <v>546</v>
      </c>
      <c r="E48" s="14" t="s">
        <v>547</v>
      </c>
      <c r="F48" s="14" t="s">
        <v>65</v>
      </c>
      <c r="G48" s="16">
        <v>20304020</v>
      </c>
      <c r="H48" s="14" t="s">
        <v>533</v>
      </c>
      <c r="I48" s="14" t="s">
        <v>65</v>
      </c>
      <c r="J48" s="15">
        <v>20304040</v>
      </c>
      <c r="K48" s="14" t="s">
        <v>534</v>
      </c>
      <c r="L48" s="2">
        <v>22227</v>
      </c>
      <c r="M48" s="14" t="s">
        <v>534</v>
      </c>
      <c r="N48" s="15">
        <v>20304040</v>
      </c>
    </row>
    <row r="49" spans="1:14" s="2" customFormat="1">
      <c r="A49" s="14" t="s">
        <v>548</v>
      </c>
      <c r="B49" s="14">
        <v>759413</v>
      </c>
      <c r="C49" s="14" t="s">
        <v>549</v>
      </c>
      <c r="D49" s="14" t="s">
        <v>550</v>
      </c>
      <c r="E49" s="14" t="s">
        <v>551</v>
      </c>
      <c r="F49" s="14" t="s">
        <v>65</v>
      </c>
      <c r="G49" s="16">
        <v>20304020</v>
      </c>
      <c r="H49" s="14" t="s">
        <v>533</v>
      </c>
      <c r="I49" s="14" t="s">
        <v>65</v>
      </c>
      <c r="J49" s="15">
        <v>20304040</v>
      </c>
      <c r="K49" s="14" t="s">
        <v>534</v>
      </c>
      <c r="L49" s="2">
        <v>190515</v>
      </c>
      <c r="M49" s="14" t="s">
        <v>534</v>
      </c>
      <c r="N49" s="15">
        <v>20304040</v>
      </c>
    </row>
    <row r="50" spans="1:14" s="2" customFormat="1">
      <c r="A50" s="14" t="s">
        <v>552</v>
      </c>
      <c r="B50" s="14">
        <v>42043</v>
      </c>
      <c r="C50" s="14" t="s">
        <v>443</v>
      </c>
      <c r="D50" s="14" t="s">
        <v>444</v>
      </c>
      <c r="E50" s="14" t="s">
        <v>445</v>
      </c>
      <c r="F50" s="14" t="s">
        <v>65</v>
      </c>
      <c r="G50" s="16">
        <v>20304020</v>
      </c>
      <c r="H50" s="14" t="s">
        <v>533</v>
      </c>
      <c r="I50" s="14" t="s">
        <v>65</v>
      </c>
      <c r="J50" s="15">
        <v>20304030</v>
      </c>
      <c r="K50" s="14" t="s">
        <v>540</v>
      </c>
      <c r="L50" s="2">
        <v>13466</v>
      </c>
      <c r="M50" s="14" t="s">
        <v>540</v>
      </c>
      <c r="N50" s="15">
        <v>20304030</v>
      </c>
    </row>
    <row r="51" spans="1:14" s="2" customFormat="1">
      <c r="A51" s="14" t="s">
        <v>553</v>
      </c>
      <c r="B51" s="14">
        <v>4233</v>
      </c>
      <c r="C51" s="14" t="s">
        <v>443</v>
      </c>
      <c r="D51" s="14" t="s">
        <v>453</v>
      </c>
      <c r="E51" s="14" t="s">
        <v>454</v>
      </c>
      <c r="F51" s="14" t="s">
        <v>65</v>
      </c>
      <c r="G51" s="16">
        <v>20304020</v>
      </c>
      <c r="H51" s="14" t="s">
        <v>533</v>
      </c>
      <c r="I51" s="14" t="s">
        <v>65</v>
      </c>
      <c r="J51" s="15">
        <v>20304040</v>
      </c>
      <c r="K51" s="14" t="s">
        <v>534</v>
      </c>
      <c r="L51" s="2">
        <v>1894</v>
      </c>
      <c r="M51" s="14" t="s">
        <v>534</v>
      </c>
      <c r="N51" s="15">
        <v>20304040</v>
      </c>
    </row>
    <row r="52" spans="1:14" s="2" customFormat="1">
      <c r="A52" s="14" t="s">
        <v>554</v>
      </c>
      <c r="B52" s="14">
        <v>4350</v>
      </c>
      <c r="C52" s="14" t="s">
        <v>443</v>
      </c>
      <c r="D52" s="14" t="s">
        <v>453</v>
      </c>
      <c r="E52" s="14" t="s">
        <v>454</v>
      </c>
      <c r="F52" s="14" t="s">
        <v>65</v>
      </c>
      <c r="G52" s="16">
        <v>20304020</v>
      </c>
      <c r="H52" s="14" t="s">
        <v>533</v>
      </c>
      <c r="I52" s="14" t="s">
        <v>65</v>
      </c>
      <c r="J52" s="15">
        <v>20304030</v>
      </c>
      <c r="K52" s="14" t="s">
        <v>540</v>
      </c>
      <c r="L52" s="2">
        <v>6850</v>
      </c>
      <c r="M52" s="14" t="s">
        <v>540</v>
      </c>
      <c r="N52" s="15">
        <v>20304030</v>
      </c>
    </row>
    <row r="53" spans="1:14" s="2" customFormat="1">
      <c r="A53" s="14" t="s">
        <v>555</v>
      </c>
      <c r="B53" s="14">
        <v>41724</v>
      </c>
      <c r="C53" s="14" t="s">
        <v>474</v>
      </c>
      <c r="D53" s="14" t="s">
        <v>475</v>
      </c>
      <c r="E53" s="14" t="s">
        <v>476</v>
      </c>
      <c r="F53" s="14" t="s">
        <v>65</v>
      </c>
      <c r="G53" s="16">
        <v>20304020</v>
      </c>
      <c r="H53" s="14" t="s">
        <v>533</v>
      </c>
      <c r="I53" s="14" t="s">
        <v>65</v>
      </c>
      <c r="J53" s="15">
        <v>20304040</v>
      </c>
      <c r="K53" s="14" t="s">
        <v>534</v>
      </c>
      <c r="L53" s="2">
        <v>30564</v>
      </c>
      <c r="M53" s="14" t="s">
        <v>534</v>
      </c>
      <c r="N53" s="15">
        <v>20304040</v>
      </c>
    </row>
    <row r="54" spans="1:14" s="2" customFormat="1">
      <c r="A54" s="14" t="s">
        <v>556</v>
      </c>
      <c r="B54" s="14">
        <v>8029778</v>
      </c>
      <c r="C54" s="14" t="s">
        <v>443</v>
      </c>
      <c r="D54" s="14" t="s">
        <v>444</v>
      </c>
      <c r="E54" s="14" t="s">
        <v>445</v>
      </c>
      <c r="F54" s="14" t="s">
        <v>65</v>
      </c>
      <c r="G54" s="16">
        <v>20304020</v>
      </c>
      <c r="H54" s="14" t="s">
        <v>533</v>
      </c>
      <c r="I54" s="14" t="s">
        <v>65</v>
      </c>
      <c r="J54" s="15">
        <v>20304040</v>
      </c>
      <c r="K54" s="14" t="s">
        <v>534</v>
      </c>
      <c r="L54" s="2">
        <v>286659</v>
      </c>
      <c r="M54" s="14" t="s">
        <v>534</v>
      </c>
      <c r="N54" s="15">
        <v>20304040</v>
      </c>
    </row>
    <row r="55" spans="1:14" s="2" customFormat="1">
      <c r="A55" s="14" t="s">
        <v>557</v>
      </c>
      <c r="B55" s="14">
        <v>8248216</v>
      </c>
      <c r="C55" s="14" t="s">
        <v>443</v>
      </c>
      <c r="D55" s="14" t="s">
        <v>453</v>
      </c>
      <c r="E55" s="14" t="s">
        <v>454</v>
      </c>
      <c r="F55" s="14" t="s">
        <v>65</v>
      </c>
      <c r="G55" s="16">
        <v>20304020</v>
      </c>
      <c r="H55" s="14" t="s">
        <v>533</v>
      </c>
      <c r="I55" s="14" t="s">
        <v>65</v>
      </c>
      <c r="J55" s="15">
        <v>20304040</v>
      </c>
      <c r="K55" s="14" t="s">
        <v>534</v>
      </c>
      <c r="L55" s="2">
        <v>334296</v>
      </c>
      <c r="M55" s="14" t="s">
        <v>534</v>
      </c>
      <c r="N55" s="15">
        <v>20304040</v>
      </c>
    </row>
    <row r="56" spans="1:14" s="2" customFormat="1">
      <c r="A56" s="14" t="s">
        <v>558</v>
      </c>
      <c r="B56" s="14">
        <v>748094</v>
      </c>
      <c r="C56" s="14" t="s">
        <v>443</v>
      </c>
      <c r="D56" s="14" t="s">
        <v>444</v>
      </c>
      <c r="E56" s="14" t="s">
        <v>445</v>
      </c>
      <c r="F56" s="14" t="s">
        <v>65</v>
      </c>
      <c r="G56" s="16">
        <v>20304020</v>
      </c>
      <c r="H56" s="14" t="s">
        <v>533</v>
      </c>
      <c r="I56" s="14" t="s">
        <v>65</v>
      </c>
      <c r="J56" s="15">
        <v>20304030</v>
      </c>
      <c r="K56" s="14" t="s">
        <v>540</v>
      </c>
      <c r="L56" s="2">
        <v>184328</v>
      </c>
      <c r="M56" s="14" t="s">
        <v>540</v>
      </c>
      <c r="N56" s="15">
        <v>20304030</v>
      </c>
    </row>
    <row r="57" spans="1:14" s="2" customFormat="1">
      <c r="A57" s="14" t="s">
        <v>559</v>
      </c>
      <c r="B57" s="14">
        <v>12422</v>
      </c>
      <c r="C57" s="14" t="s">
        <v>443</v>
      </c>
      <c r="D57" s="14" t="s">
        <v>453</v>
      </c>
      <c r="E57" s="14" t="s">
        <v>454</v>
      </c>
      <c r="F57" s="14" t="s">
        <v>65</v>
      </c>
      <c r="G57" s="16">
        <v>20304020</v>
      </c>
      <c r="H57" s="14" t="s">
        <v>533</v>
      </c>
      <c r="I57" s="14" t="s">
        <v>65</v>
      </c>
      <c r="J57" s="15">
        <v>20304030</v>
      </c>
      <c r="K57" s="14" t="s">
        <v>540</v>
      </c>
      <c r="L57" s="2">
        <v>507</v>
      </c>
      <c r="M57" s="14" t="s">
        <v>540</v>
      </c>
      <c r="N57" s="15">
        <v>20304030</v>
      </c>
    </row>
    <row r="58" spans="1:14" s="2" customFormat="1">
      <c r="A58" s="14" t="s">
        <v>560</v>
      </c>
      <c r="B58" s="14">
        <v>10229</v>
      </c>
      <c r="C58" s="14" t="s">
        <v>443</v>
      </c>
      <c r="D58" s="14" t="s">
        <v>453</v>
      </c>
      <c r="E58" s="14" t="s">
        <v>454</v>
      </c>
      <c r="F58" s="14" t="s">
        <v>65</v>
      </c>
      <c r="G58" s="16">
        <v>20304020</v>
      </c>
      <c r="H58" s="14" t="s">
        <v>533</v>
      </c>
      <c r="I58" s="14" t="s">
        <v>65</v>
      </c>
      <c r="J58" s="15">
        <v>20304030</v>
      </c>
      <c r="K58" s="14" t="s">
        <v>540</v>
      </c>
      <c r="L58" s="2">
        <v>10741</v>
      </c>
      <c r="M58" s="14" t="s">
        <v>540</v>
      </c>
      <c r="N58" s="15">
        <v>20304030</v>
      </c>
    </row>
    <row r="59" spans="1:14" s="2" customFormat="1">
      <c r="A59" s="14" t="s">
        <v>561</v>
      </c>
      <c r="B59" s="14">
        <v>8105401</v>
      </c>
      <c r="C59" s="14" t="s">
        <v>470</v>
      </c>
      <c r="D59" s="14" t="s">
        <v>444</v>
      </c>
      <c r="E59" s="14" t="s">
        <v>445</v>
      </c>
      <c r="F59" s="14" t="s">
        <v>65</v>
      </c>
      <c r="G59" s="16">
        <v>20304020</v>
      </c>
      <c r="H59" s="14" t="s">
        <v>533</v>
      </c>
      <c r="I59" s="14" t="s">
        <v>65</v>
      </c>
      <c r="J59" s="15">
        <v>20304030</v>
      </c>
      <c r="K59" s="14" t="s">
        <v>540</v>
      </c>
      <c r="L59" s="2">
        <v>20509</v>
      </c>
      <c r="M59" s="14" t="s">
        <v>540</v>
      </c>
      <c r="N59" s="15">
        <v>20304030</v>
      </c>
    </row>
    <row r="60" spans="1:14" s="2" customFormat="1">
      <c r="A60" s="14" t="s">
        <v>562</v>
      </c>
      <c r="B60" s="14">
        <v>571202</v>
      </c>
      <c r="C60" s="14" t="s">
        <v>549</v>
      </c>
      <c r="D60" s="14" t="s">
        <v>550</v>
      </c>
      <c r="E60" s="14" t="s">
        <v>551</v>
      </c>
      <c r="F60" s="14" t="s">
        <v>65</v>
      </c>
      <c r="G60" s="16">
        <v>20304020</v>
      </c>
      <c r="H60" s="14" t="s">
        <v>533</v>
      </c>
      <c r="I60" s="14" t="s">
        <v>65</v>
      </c>
      <c r="J60" s="15">
        <v>20304040</v>
      </c>
      <c r="K60" s="14" t="s">
        <v>534</v>
      </c>
      <c r="L60" s="2" t="e">
        <v>#N/A</v>
      </c>
      <c r="M60" s="14" t="s">
        <v>534</v>
      </c>
      <c r="N60" s="15">
        <v>20304040</v>
      </c>
    </row>
    <row r="61" spans="1:14" s="2" customFormat="1">
      <c r="A61" s="14" t="s">
        <v>563</v>
      </c>
      <c r="B61" s="14">
        <v>11978</v>
      </c>
      <c r="C61" s="14" t="s">
        <v>443</v>
      </c>
      <c r="D61" s="14" t="s">
        <v>444</v>
      </c>
      <c r="E61" s="14" t="s">
        <v>445</v>
      </c>
      <c r="F61" s="14" t="s">
        <v>65</v>
      </c>
      <c r="G61" s="16">
        <v>20304020</v>
      </c>
      <c r="H61" s="14" t="s">
        <v>533</v>
      </c>
      <c r="I61" s="14" t="s">
        <v>65</v>
      </c>
      <c r="J61" s="15">
        <v>20304030</v>
      </c>
      <c r="K61" s="14" t="s">
        <v>540</v>
      </c>
      <c r="L61" s="2">
        <v>8056</v>
      </c>
      <c r="M61" s="14" t="s">
        <v>540</v>
      </c>
      <c r="N61" s="15">
        <v>20304030</v>
      </c>
    </row>
    <row r="62" spans="1:14" s="2" customFormat="1">
      <c r="A62" s="14" t="s">
        <v>564</v>
      </c>
      <c r="B62" s="14">
        <v>37635</v>
      </c>
      <c r="C62" s="14" t="s">
        <v>443</v>
      </c>
      <c r="D62" s="14" t="s">
        <v>453</v>
      </c>
      <c r="E62" s="14" t="s">
        <v>454</v>
      </c>
      <c r="F62" s="14" t="s">
        <v>65</v>
      </c>
      <c r="G62" s="16">
        <v>20304020</v>
      </c>
      <c r="H62" s="14" t="s">
        <v>533</v>
      </c>
      <c r="I62" s="14" t="s">
        <v>65</v>
      </c>
      <c r="J62" s="15">
        <v>20304030</v>
      </c>
      <c r="K62" s="14" t="s">
        <v>540</v>
      </c>
      <c r="L62" s="2">
        <v>13365</v>
      </c>
      <c r="M62" s="14" t="s">
        <v>540</v>
      </c>
      <c r="N62" s="15">
        <v>20304030</v>
      </c>
    </row>
    <row r="63" spans="1:14" s="2" customFormat="1">
      <c r="A63" s="14" t="s">
        <v>565</v>
      </c>
      <c r="B63" s="14">
        <v>297646</v>
      </c>
      <c r="C63" s="14" t="s">
        <v>474</v>
      </c>
      <c r="D63" s="14" t="s">
        <v>475</v>
      </c>
      <c r="E63" s="14" t="s">
        <v>476</v>
      </c>
      <c r="F63" s="14" t="s">
        <v>65</v>
      </c>
      <c r="G63" s="16">
        <v>20304020</v>
      </c>
      <c r="H63" s="14" t="s">
        <v>533</v>
      </c>
      <c r="I63" s="14" t="s">
        <v>65</v>
      </c>
      <c r="J63" s="15">
        <v>20304040</v>
      </c>
      <c r="K63" s="14" t="s">
        <v>534</v>
      </c>
      <c r="L63" s="2" t="e">
        <v>#N/A</v>
      </c>
      <c r="M63" s="14" t="s">
        <v>534</v>
      </c>
      <c r="N63" s="15">
        <v>20304040</v>
      </c>
    </row>
    <row r="64" spans="1:14" s="2" customFormat="1">
      <c r="A64" s="14" t="s">
        <v>566</v>
      </c>
      <c r="B64" s="14">
        <v>4525</v>
      </c>
      <c r="C64" s="14" t="s">
        <v>443</v>
      </c>
      <c r="D64" s="14" t="s">
        <v>453</v>
      </c>
      <c r="E64" s="14" t="s">
        <v>454</v>
      </c>
      <c r="F64" s="14" t="s">
        <v>65</v>
      </c>
      <c r="G64" s="16">
        <v>20304020</v>
      </c>
      <c r="H64" s="14" t="s">
        <v>533</v>
      </c>
      <c r="I64" s="14" t="s">
        <v>65</v>
      </c>
      <c r="J64" s="15">
        <v>20304030</v>
      </c>
      <c r="K64" s="14" t="s">
        <v>540</v>
      </c>
      <c r="L64" s="2">
        <v>16387</v>
      </c>
      <c r="M64" s="14" t="s">
        <v>540</v>
      </c>
      <c r="N64" s="15">
        <v>20304030</v>
      </c>
    </row>
    <row r="65" spans="1:14" s="2" customFormat="1">
      <c r="A65" s="14" t="s">
        <v>567</v>
      </c>
      <c r="B65" s="14">
        <v>8461</v>
      </c>
      <c r="C65" s="14" t="s">
        <v>443</v>
      </c>
      <c r="D65" s="14" t="s">
        <v>453</v>
      </c>
      <c r="E65" s="14" t="s">
        <v>454</v>
      </c>
      <c r="F65" s="14" t="s">
        <v>65</v>
      </c>
      <c r="G65" s="16">
        <v>20304020</v>
      </c>
      <c r="H65" s="14" t="s">
        <v>533</v>
      </c>
      <c r="I65" s="14" t="s">
        <v>65</v>
      </c>
      <c r="J65" s="15">
        <v>20304030</v>
      </c>
      <c r="K65" s="14" t="s">
        <v>540</v>
      </c>
      <c r="L65" s="2">
        <v>933</v>
      </c>
      <c r="M65" s="14" t="s">
        <v>540</v>
      </c>
      <c r="N65" s="15">
        <v>20304030</v>
      </c>
    </row>
    <row r="66" spans="1:14" s="2" customFormat="1">
      <c r="A66" s="14" t="s">
        <v>568</v>
      </c>
      <c r="B66" s="14">
        <v>8179161</v>
      </c>
      <c r="C66" s="14" t="s">
        <v>443</v>
      </c>
      <c r="D66" s="14" t="s">
        <v>453</v>
      </c>
      <c r="E66" s="14" t="s">
        <v>454</v>
      </c>
      <c r="F66" s="14" t="s">
        <v>65</v>
      </c>
      <c r="G66" s="16">
        <v>20304020</v>
      </c>
      <c r="H66" s="14" t="s">
        <v>533</v>
      </c>
      <c r="I66" s="14" t="s">
        <v>65</v>
      </c>
      <c r="J66" s="15">
        <v>20304030</v>
      </c>
      <c r="K66" s="14" t="s">
        <v>540</v>
      </c>
      <c r="L66" s="2">
        <v>319237</v>
      </c>
      <c r="M66" s="14" t="s">
        <v>540</v>
      </c>
      <c r="N66" s="15">
        <v>20304030</v>
      </c>
    </row>
    <row r="67" spans="1:14" s="2" customFormat="1">
      <c r="A67" s="14" t="s">
        <v>569</v>
      </c>
      <c r="B67" s="14">
        <v>7412</v>
      </c>
      <c r="C67" s="14" t="s">
        <v>443</v>
      </c>
      <c r="D67" s="14" t="s">
        <v>453</v>
      </c>
      <c r="E67" s="14" t="s">
        <v>454</v>
      </c>
      <c r="F67" s="14" t="s">
        <v>65</v>
      </c>
      <c r="G67" s="16">
        <v>20304020</v>
      </c>
      <c r="H67" s="14" t="s">
        <v>533</v>
      </c>
      <c r="I67" s="14" t="s">
        <v>65</v>
      </c>
      <c r="J67" s="15">
        <v>20304030</v>
      </c>
      <c r="K67" s="14" t="s">
        <v>540</v>
      </c>
      <c r="L67" s="2">
        <v>6496</v>
      </c>
      <c r="M67" s="14" t="s">
        <v>540</v>
      </c>
      <c r="N67" s="15">
        <v>20304030</v>
      </c>
    </row>
    <row r="68" spans="1:14" s="2" customFormat="1">
      <c r="A68" s="14" t="s">
        <v>570</v>
      </c>
      <c r="B68" s="14">
        <v>22837</v>
      </c>
      <c r="C68" s="14" t="s">
        <v>443</v>
      </c>
      <c r="D68" s="14" t="s">
        <v>453</v>
      </c>
      <c r="E68" s="14" t="s">
        <v>454</v>
      </c>
      <c r="F68" s="14" t="s">
        <v>65</v>
      </c>
      <c r="G68" s="16">
        <v>20304020</v>
      </c>
      <c r="H68" s="14" t="s">
        <v>533</v>
      </c>
      <c r="I68" s="14" t="s">
        <v>65</v>
      </c>
      <c r="J68" s="15">
        <v>20304030</v>
      </c>
      <c r="K68" s="14" t="s">
        <v>540</v>
      </c>
      <c r="L68" s="2">
        <v>8907</v>
      </c>
      <c r="M68" s="14" t="s">
        <v>540</v>
      </c>
      <c r="N68" s="15">
        <v>20304030</v>
      </c>
    </row>
    <row r="69" spans="1:14" s="2" customFormat="1">
      <c r="A69" s="14" t="s">
        <v>571</v>
      </c>
      <c r="B69" s="14">
        <v>42570</v>
      </c>
      <c r="C69" s="14" t="s">
        <v>493</v>
      </c>
      <c r="D69" s="14" t="s">
        <v>572</v>
      </c>
      <c r="E69" s="14" t="s">
        <v>573</v>
      </c>
      <c r="F69" s="14" t="s">
        <v>131</v>
      </c>
      <c r="G69" s="16">
        <v>25502020</v>
      </c>
      <c r="H69" s="14" t="s">
        <v>574</v>
      </c>
      <c r="I69" s="14" t="s">
        <v>205</v>
      </c>
      <c r="J69" s="15">
        <v>30101010</v>
      </c>
      <c r="K69" s="14" t="s">
        <v>207</v>
      </c>
      <c r="L69" s="2">
        <v>36736</v>
      </c>
      <c r="M69" s="14" t="s">
        <v>207</v>
      </c>
      <c r="N69" s="15">
        <v>30101010</v>
      </c>
    </row>
    <row r="70" spans="1:14" s="2" customFormat="1">
      <c r="A70" s="14" t="s">
        <v>575</v>
      </c>
      <c r="B70" s="14">
        <v>8103409</v>
      </c>
      <c r="C70" s="14" t="s">
        <v>493</v>
      </c>
      <c r="D70" s="14" t="s">
        <v>572</v>
      </c>
      <c r="E70" s="14" t="s">
        <v>573</v>
      </c>
      <c r="F70" s="14" t="s">
        <v>131</v>
      </c>
      <c r="G70" s="16">
        <v>25502020</v>
      </c>
      <c r="H70" s="14" t="s">
        <v>574</v>
      </c>
      <c r="I70" s="14" t="s">
        <v>131</v>
      </c>
      <c r="J70" s="15">
        <v>25503030</v>
      </c>
      <c r="K70" s="14" t="s">
        <v>464</v>
      </c>
      <c r="L70" s="2">
        <v>145624</v>
      </c>
      <c r="M70" s="14" t="s">
        <v>464</v>
      </c>
      <c r="N70" s="15">
        <v>25503030</v>
      </c>
    </row>
    <row r="71" spans="1:14" s="2" customFormat="1">
      <c r="A71" s="14" t="s">
        <v>576</v>
      </c>
      <c r="B71" s="14">
        <v>22480</v>
      </c>
      <c r="C71" s="14" t="s">
        <v>443</v>
      </c>
      <c r="D71" s="14" t="s">
        <v>453</v>
      </c>
      <c r="E71" s="14" t="s">
        <v>454</v>
      </c>
      <c r="F71" s="14" t="s">
        <v>131</v>
      </c>
      <c r="G71" s="16">
        <v>25502020</v>
      </c>
      <c r="H71" s="14" t="s">
        <v>574</v>
      </c>
      <c r="I71" s="14" t="s">
        <v>131</v>
      </c>
      <c r="J71" s="15">
        <v>25503030</v>
      </c>
      <c r="K71" s="14" t="s">
        <v>464</v>
      </c>
      <c r="L71" s="2">
        <v>491</v>
      </c>
      <c r="M71" s="14" t="s">
        <v>464</v>
      </c>
      <c r="N71" s="15">
        <v>25503030</v>
      </c>
    </row>
    <row r="72" spans="1:14" s="2" customFormat="1">
      <c r="A72" s="14" t="s">
        <v>577</v>
      </c>
      <c r="B72" s="14">
        <v>8175611</v>
      </c>
      <c r="C72" s="14" t="s">
        <v>493</v>
      </c>
      <c r="D72" s="14" t="s">
        <v>572</v>
      </c>
      <c r="E72" s="14" t="s">
        <v>573</v>
      </c>
      <c r="F72" s="14" t="s">
        <v>131</v>
      </c>
      <c r="G72" s="16">
        <v>25502020</v>
      </c>
      <c r="H72" s="14" t="s">
        <v>574</v>
      </c>
      <c r="I72" s="14" t="s">
        <v>205</v>
      </c>
      <c r="J72" s="15">
        <v>30101010</v>
      </c>
      <c r="K72" s="14" t="s">
        <v>207</v>
      </c>
      <c r="L72" s="2">
        <v>311681</v>
      </c>
      <c r="M72" s="14" t="s">
        <v>207</v>
      </c>
      <c r="N72" s="15">
        <v>30101010</v>
      </c>
    </row>
    <row r="73" spans="1:14" s="2" customFormat="1">
      <c r="A73" s="14" t="s">
        <v>578</v>
      </c>
      <c r="B73" s="14">
        <v>8175603</v>
      </c>
      <c r="C73" s="14" t="s">
        <v>443</v>
      </c>
      <c r="D73" s="14" t="s">
        <v>444</v>
      </c>
      <c r="E73" s="14" t="s">
        <v>445</v>
      </c>
      <c r="F73" s="14" t="s">
        <v>131</v>
      </c>
      <c r="G73" s="16">
        <v>25502020</v>
      </c>
      <c r="H73" s="14" t="s">
        <v>574</v>
      </c>
      <c r="I73" s="14" t="s">
        <v>131</v>
      </c>
      <c r="J73" s="15">
        <v>25301040</v>
      </c>
      <c r="K73" s="14" t="s">
        <v>172</v>
      </c>
      <c r="L73" s="2">
        <v>311601</v>
      </c>
      <c r="M73" s="14" t="s">
        <v>172</v>
      </c>
      <c r="N73" s="15">
        <v>25301040</v>
      </c>
    </row>
    <row r="74" spans="1:14" s="2" customFormat="1">
      <c r="A74" s="14" t="s">
        <v>579</v>
      </c>
      <c r="B74" s="14">
        <v>822427</v>
      </c>
      <c r="C74" s="14" t="s">
        <v>466</v>
      </c>
      <c r="D74" s="14" t="s">
        <v>444</v>
      </c>
      <c r="E74" s="14" t="s">
        <v>445</v>
      </c>
      <c r="F74" s="14" t="s">
        <v>131</v>
      </c>
      <c r="G74" s="16">
        <v>25502020</v>
      </c>
      <c r="H74" s="14" t="s">
        <v>574</v>
      </c>
      <c r="I74" s="14" t="s">
        <v>131</v>
      </c>
      <c r="J74" s="15">
        <v>25504010</v>
      </c>
      <c r="K74" s="14" t="s">
        <v>193</v>
      </c>
      <c r="L74" s="2">
        <v>276778</v>
      </c>
      <c r="M74" s="14" t="s">
        <v>193</v>
      </c>
      <c r="N74" s="15">
        <v>25504010</v>
      </c>
    </row>
    <row r="75" spans="1:14" s="2" customFormat="1">
      <c r="A75" s="14" t="s">
        <v>580</v>
      </c>
      <c r="B75" s="14">
        <v>8181454</v>
      </c>
      <c r="C75" s="14" t="s">
        <v>536</v>
      </c>
      <c r="D75" s="14" t="s">
        <v>444</v>
      </c>
      <c r="E75" s="14" t="s">
        <v>445</v>
      </c>
      <c r="F75" s="14" t="s">
        <v>131</v>
      </c>
      <c r="G75" s="16">
        <v>25502020</v>
      </c>
      <c r="H75" s="14" t="s">
        <v>574</v>
      </c>
      <c r="I75" s="14" t="s">
        <v>131</v>
      </c>
      <c r="J75" s="15">
        <v>25504040</v>
      </c>
      <c r="K75" s="14" t="s">
        <v>581</v>
      </c>
      <c r="L75" s="2">
        <v>326836</v>
      </c>
      <c r="M75" s="14" t="s">
        <v>581</v>
      </c>
      <c r="N75" s="15">
        <v>25504040</v>
      </c>
    </row>
    <row r="76" spans="1:14" s="2" customFormat="1">
      <c r="A76" s="14" t="s">
        <v>582</v>
      </c>
      <c r="B76" s="14">
        <v>360102</v>
      </c>
      <c r="C76" s="14" t="s">
        <v>536</v>
      </c>
      <c r="D76" s="14" t="s">
        <v>537</v>
      </c>
      <c r="E76" s="14" t="s">
        <v>538</v>
      </c>
      <c r="F76" s="14" t="s">
        <v>131</v>
      </c>
      <c r="G76" s="16">
        <v>25502020</v>
      </c>
      <c r="H76" s="14" t="s">
        <v>574</v>
      </c>
      <c r="I76" s="14" t="s">
        <v>131</v>
      </c>
      <c r="J76" s="15">
        <v>25504010</v>
      </c>
      <c r="K76" s="14" t="s">
        <v>193</v>
      </c>
      <c r="L76" s="2">
        <v>146104</v>
      </c>
      <c r="M76" s="14" t="s">
        <v>193</v>
      </c>
      <c r="N76" s="15">
        <v>25504010</v>
      </c>
    </row>
    <row r="77" spans="1:14" s="2" customFormat="1">
      <c r="A77" s="14" t="s">
        <v>583</v>
      </c>
      <c r="B77" s="14">
        <v>8250197</v>
      </c>
      <c r="C77" s="14" t="s">
        <v>584</v>
      </c>
      <c r="D77" s="14" t="s">
        <v>585</v>
      </c>
      <c r="E77" s="14" t="s">
        <v>586</v>
      </c>
      <c r="F77" s="14" t="s">
        <v>131</v>
      </c>
      <c r="G77" s="16">
        <v>25502020</v>
      </c>
      <c r="H77" s="14" t="s">
        <v>574</v>
      </c>
      <c r="I77" s="14" t="s">
        <v>131</v>
      </c>
      <c r="J77" s="15">
        <v>25301040</v>
      </c>
      <c r="K77" s="14" t="s">
        <v>172</v>
      </c>
      <c r="L77" s="2">
        <v>337899</v>
      </c>
      <c r="M77" s="14" t="s">
        <v>172</v>
      </c>
      <c r="N77" s="15">
        <v>25301040</v>
      </c>
    </row>
    <row r="78" spans="1:14" s="2" customFormat="1">
      <c r="A78" s="14" t="s">
        <v>587</v>
      </c>
      <c r="B78" s="14">
        <v>8112530</v>
      </c>
      <c r="C78" s="14" t="s">
        <v>588</v>
      </c>
      <c r="D78" s="14" t="s">
        <v>467</v>
      </c>
      <c r="E78" s="14" t="s">
        <v>468</v>
      </c>
      <c r="F78" s="14" t="s">
        <v>131</v>
      </c>
      <c r="G78" s="16">
        <v>25502020</v>
      </c>
      <c r="H78" s="14" t="s">
        <v>574</v>
      </c>
      <c r="I78" s="14" t="s">
        <v>131</v>
      </c>
      <c r="J78" s="15">
        <v>25503030</v>
      </c>
      <c r="K78" s="14" t="s">
        <v>464</v>
      </c>
      <c r="L78" s="2">
        <v>308821</v>
      </c>
      <c r="M78" s="14" t="s">
        <v>464</v>
      </c>
      <c r="N78" s="15">
        <v>25503030</v>
      </c>
    </row>
    <row r="79" spans="1:14" s="2" customFormat="1">
      <c r="A79" s="14" t="s">
        <v>589</v>
      </c>
      <c r="B79" s="14">
        <v>8252678</v>
      </c>
      <c r="C79" s="14" t="s">
        <v>590</v>
      </c>
      <c r="D79" s="14" t="s">
        <v>591</v>
      </c>
      <c r="E79" s="14" t="s">
        <v>592</v>
      </c>
      <c r="F79" s="14" t="s">
        <v>131</v>
      </c>
      <c r="G79" s="16">
        <v>25502020</v>
      </c>
      <c r="H79" s="14" t="s">
        <v>574</v>
      </c>
      <c r="I79" s="14" t="s">
        <v>131</v>
      </c>
      <c r="J79" s="15">
        <v>25503030</v>
      </c>
      <c r="K79" s="14" t="s">
        <v>464</v>
      </c>
      <c r="L79" s="2">
        <v>342704</v>
      </c>
      <c r="M79" s="14" t="s">
        <v>464</v>
      </c>
      <c r="N79" s="15">
        <v>25503030</v>
      </c>
    </row>
    <row r="80" spans="1:14" s="2" customFormat="1">
      <c r="A80" s="14" t="s">
        <v>593</v>
      </c>
      <c r="B80" s="14">
        <v>8026583</v>
      </c>
      <c r="C80" s="14" t="s">
        <v>493</v>
      </c>
      <c r="D80" s="14" t="s">
        <v>572</v>
      </c>
      <c r="E80" s="14" t="s">
        <v>573</v>
      </c>
      <c r="F80" s="14" t="s">
        <v>131</v>
      </c>
      <c r="G80" s="16">
        <v>25502020</v>
      </c>
      <c r="H80" s="14" t="s">
        <v>574</v>
      </c>
      <c r="I80" s="14" t="s">
        <v>131</v>
      </c>
      <c r="J80" s="15">
        <v>25301040</v>
      </c>
      <c r="K80" s="14" t="s">
        <v>172</v>
      </c>
      <c r="L80" s="2">
        <v>279511</v>
      </c>
      <c r="M80" s="14" t="s">
        <v>172</v>
      </c>
      <c r="N80" s="15">
        <v>25301040</v>
      </c>
    </row>
    <row r="81" spans="1:14" s="2" customFormat="1">
      <c r="A81" s="14" t="s">
        <v>594</v>
      </c>
      <c r="B81" s="14">
        <v>8180908</v>
      </c>
      <c r="C81" s="14" t="s">
        <v>595</v>
      </c>
      <c r="D81" s="14" t="s">
        <v>596</v>
      </c>
      <c r="E81" s="14" t="s">
        <v>597</v>
      </c>
      <c r="F81" s="14" t="s">
        <v>131</v>
      </c>
      <c r="G81" s="16">
        <v>25502020</v>
      </c>
      <c r="H81" s="14" t="s">
        <v>574</v>
      </c>
      <c r="I81" s="14" t="s">
        <v>131</v>
      </c>
      <c r="J81" s="15">
        <v>25301040</v>
      </c>
      <c r="K81" s="14" t="s">
        <v>172</v>
      </c>
      <c r="L81" s="2">
        <v>326020</v>
      </c>
      <c r="M81" s="14" t="s">
        <v>172</v>
      </c>
      <c r="N81" s="15">
        <v>25301040</v>
      </c>
    </row>
    <row r="82" spans="1:14" s="2" customFormat="1">
      <c r="A82" s="14" t="s">
        <v>598</v>
      </c>
      <c r="B82" s="14">
        <v>8179056</v>
      </c>
      <c r="C82" s="14" t="s">
        <v>466</v>
      </c>
      <c r="D82" s="14" t="s">
        <v>490</v>
      </c>
      <c r="E82" s="14" t="s">
        <v>491</v>
      </c>
      <c r="F82" s="14" t="s">
        <v>131</v>
      </c>
      <c r="G82" s="16">
        <v>25502020</v>
      </c>
      <c r="H82" s="14" t="s">
        <v>574</v>
      </c>
      <c r="I82" s="14" t="s">
        <v>131</v>
      </c>
      <c r="J82" s="15">
        <v>25301040</v>
      </c>
      <c r="K82" s="14" t="s">
        <v>172</v>
      </c>
      <c r="L82" s="2">
        <v>318762</v>
      </c>
      <c r="M82" s="14" t="s">
        <v>172</v>
      </c>
      <c r="N82" s="15">
        <v>25301040</v>
      </c>
    </row>
    <row r="83" spans="1:14" s="2" customFormat="1">
      <c r="A83" s="14" t="s">
        <v>599</v>
      </c>
      <c r="B83" s="14">
        <v>8179426</v>
      </c>
      <c r="C83" s="14" t="s">
        <v>600</v>
      </c>
      <c r="D83" s="14" t="s">
        <v>453</v>
      </c>
      <c r="E83" s="14" t="s">
        <v>454</v>
      </c>
      <c r="F83" s="14" t="s">
        <v>131</v>
      </c>
      <c r="G83" s="16">
        <v>25502020</v>
      </c>
      <c r="H83" s="14" t="s">
        <v>574</v>
      </c>
      <c r="I83" s="14" t="s">
        <v>131</v>
      </c>
      <c r="J83" s="15">
        <v>25503030</v>
      </c>
      <c r="K83" s="14" t="s">
        <v>464</v>
      </c>
      <c r="L83" s="2">
        <v>320615</v>
      </c>
      <c r="M83" s="14" t="s">
        <v>464</v>
      </c>
      <c r="N83" s="15">
        <v>25503030</v>
      </c>
    </row>
    <row r="84" spans="1:14" s="2" customFormat="1">
      <c r="A84" s="14" t="s">
        <v>601</v>
      </c>
      <c r="B84" s="14">
        <v>359802</v>
      </c>
      <c r="C84" s="14" t="s">
        <v>443</v>
      </c>
      <c r="D84" s="14" t="s">
        <v>444</v>
      </c>
      <c r="E84" s="14" t="s">
        <v>445</v>
      </c>
      <c r="F84" s="14" t="s">
        <v>131</v>
      </c>
      <c r="G84" s="16">
        <v>25502020</v>
      </c>
      <c r="H84" s="14" t="s">
        <v>574</v>
      </c>
      <c r="I84" s="14" t="s">
        <v>131</v>
      </c>
      <c r="J84" s="15">
        <v>25504060</v>
      </c>
      <c r="K84" s="14" t="s">
        <v>203</v>
      </c>
      <c r="L84" s="2">
        <v>146034</v>
      </c>
      <c r="M84" s="14" t="s">
        <v>203</v>
      </c>
      <c r="N84" s="15">
        <v>25504060</v>
      </c>
    </row>
    <row r="85" spans="1:14" s="2" customFormat="1">
      <c r="A85" s="14" t="s">
        <v>602</v>
      </c>
      <c r="B85" s="14">
        <v>819248</v>
      </c>
      <c r="C85" s="14" t="s">
        <v>493</v>
      </c>
      <c r="D85" s="14" t="s">
        <v>572</v>
      </c>
      <c r="E85" s="14" t="s">
        <v>573</v>
      </c>
      <c r="F85" s="14" t="s">
        <v>131</v>
      </c>
      <c r="G85" s="16">
        <v>25502020</v>
      </c>
      <c r="H85" s="14" t="s">
        <v>574</v>
      </c>
      <c r="I85" s="14" t="s">
        <v>205</v>
      </c>
      <c r="J85" s="15">
        <v>30101010</v>
      </c>
      <c r="K85" s="14" t="s">
        <v>207</v>
      </c>
      <c r="L85" s="2">
        <v>274218</v>
      </c>
      <c r="M85" s="14" t="s">
        <v>207</v>
      </c>
      <c r="N85" s="15">
        <v>30101010</v>
      </c>
    </row>
    <row r="86" spans="1:14" s="2" customFormat="1">
      <c r="A86" s="14" t="s">
        <v>603</v>
      </c>
      <c r="B86" s="14">
        <v>8248220</v>
      </c>
      <c r="C86" s="14" t="s">
        <v>595</v>
      </c>
      <c r="D86" s="14" t="s">
        <v>596</v>
      </c>
      <c r="E86" s="14" t="s">
        <v>597</v>
      </c>
      <c r="F86" s="14" t="s">
        <v>131</v>
      </c>
      <c r="G86" s="16">
        <v>25502020</v>
      </c>
      <c r="H86" s="14" t="s">
        <v>574</v>
      </c>
      <c r="I86" s="14" t="s">
        <v>131</v>
      </c>
      <c r="J86" s="15">
        <v>25504040</v>
      </c>
      <c r="K86" s="14" t="s">
        <v>581</v>
      </c>
      <c r="L86" s="2">
        <v>334335</v>
      </c>
      <c r="M86" s="14" t="s">
        <v>581</v>
      </c>
      <c r="N86" s="15">
        <v>25504040</v>
      </c>
    </row>
    <row r="87" spans="1:14" s="2" customFormat="1">
      <c r="A87" s="14" t="s">
        <v>604</v>
      </c>
      <c r="B87" s="14">
        <v>8178749</v>
      </c>
      <c r="C87" s="14" t="s">
        <v>509</v>
      </c>
      <c r="D87" s="14" t="s">
        <v>444</v>
      </c>
      <c r="E87" s="14" t="s">
        <v>445</v>
      </c>
      <c r="F87" s="14" t="s">
        <v>131</v>
      </c>
      <c r="G87" s="16">
        <v>25502020</v>
      </c>
      <c r="H87" s="14" t="s">
        <v>574</v>
      </c>
      <c r="I87" s="14" t="s">
        <v>131</v>
      </c>
      <c r="J87" s="15">
        <v>25503030</v>
      </c>
      <c r="K87" s="14" t="s">
        <v>464</v>
      </c>
      <c r="L87" s="2">
        <v>317354</v>
      </c>
      <c r="M87" s="14" t="s">
        <v>464</v>
      </c>
      <c r="N87" s="15">
        <v>25503030</v>
      </c>
    </row>
    <row r="88" spans="1:14" s="2" customFormat="1">
      <c r="A88" s="14" t="s">
        <v>605</v>
      </c>
      <c r="B88" s="14">
        <v>11557</v>
      </c>
      <c r="C88" s="14" t="s">
        <v>525</v>
      </c>
      <c r="D88" s="14" t="s">
        <v>526</v>
      </c>
      <c r="E88" s="14" t="s">
        <v>527</v>
      </c>
      <c r="F88" s="14" t="s">
        <v>131</v>
      </c>
      <c r="G88" s="16">
        <v>25502020</v>
      </c>
      <c r="H88" s="14" t="s">
        <v>574</v>
      </c>
      <c r="I88" s="14" t="s">
        <v>131</v>
      </c>
      <c r="J88" s="15">
        <v>25503030</v>
      </c>
      <c r="K88" s="14" t="s">
        <v>464</v>
      </c>
      <c r="L88" s="2">
        <v>32289</v>
      </c>
      <c r="M88" s="14" t="s">
        <v>464</v>
      </c>
      <c r="N88" s="15">
        <v>25503030</v>
      </c>
    </row>
    <row r="89" spans="1:14" s="2" customFormat="1">
      <c r="A89" s="14" t="s">
        <v>606</v>
      </c>
      <c r="B89" s="14">
        <v>26067</v>
      </c>
      <c r="C89" s="14" t="s">
        <v>443</v>
      </c>
      <c r="D89" s="14" t="s">
        <v>453</v>
      </c>
      <c r="E89" s="14" t="s">
        <v>454</v>
      </c>
      <c r="F89" s="14" t="s">
        <v>131</v>
      </c>
      <c r="G89" s="16">
        <v>25502020</v>
      </c>
      <c r="H89" s="14" t="s">
        <v>574</v>
      </c>
      <c r="I89" s="14" t="s">
        <v>131</v>
      </c>
      <c r="J89" s="15">
        <v>25503030</v>
      </c>
      <c r="K89" s="14" t="s">
        <v>464</v>
      </c>
      <c r="L89" s="2">
        <v>4337</v>
      </c>
      <c r="M89" s="14" t="s">
        <v>464</v>
      </c>
      <c r="N89" s="15">
        <v>25503030</v>
      </c>
    </row>
    <row r="90" spans="1:14" s="2" customFormat="1">
      <c r="A90" s="14" t="s">
        <v>607</v>
      </c>
      <c r="B90" s="14">
        <v>8184596</v>
      </c>
      <c r="C90" s="14" t="s">
        <v>590</v>
      </c>
      <c r="D90" s="14" t="s">
        <v>591</v>
      </c>
      <c r="E90" s="14" t="s">
        <v>592</v>
      </c>
      <c r="F90" s="14" t="s">
        <v>131</v>
      </c>
      <c r="G90" s="16">
        <v>25502020</v>
      </c>
      <c r="H90" s="14" t="s">
        <v>574</v>
      </c>
      <c r="I90" s="14" t="s">
        <v>131</v>
      </c>
      <c r="J90" s="15">
        <v>25503030</v>
      </c>
      <c r="K90" s="14" t="s">
        <v>464</v>
      </c>
      <c r="L90" s="2">
        <v>330276</v>
      </c>
      <c r="M90" s="14" t="s">
        <v>464</v>
      </c>
      <c r="N90" s="15">
        <v>25503030</v>
      </c>
    </row>
    <row r="91" spans="1:14" s="2" customFormat="1">
      <c r="A91" s="14" t="s">
        <v>608</v>
      </c>
      <c r="B91" s="14">
        <v>8031348</v>
      </c>
      <c r="C91" s="14" t="s">
        <v>609</v>
      </c>
      <c r="D91" s="14" t="s">
        <v>526</v>
      </c>
      <c r="E91" s="14" t="s">
        <v>527</v>
      </c>
      <c r="F91" s="14" t="s">
        <v>131</v>
      </c>
      <c r="G91" s="16">
        <v>25502020</v>
      </c>
      <c r="H91" s="14" t="s">
        <v>574</v>
      </c>
      <c r="I91" s="14" t="s">
        <v>131</v>
      </c>
      <c r="J91" s="15">
        <v>25503030</v>
      </c>
      <c r="K91" s="14" t="s">
        <v>464</v>
      </c>
      <c r="L91" s="2">
        <v>290499</v>
      </c>
      <c r="M91" s="14" t="s">
        <v>464</v>
      </c>
      <c r="N91" s="15">
        <v>25503030</v>
      </c>
    </row>
    <row r="92" spans="1:14" s="2" customFormat="1">
      <c r="A92" s="14" t="s">
        <v>610</v>
      </c>
      <c r="B92" s="14">
        <v>31171</v>
      </c>
      <c r="C92" s="14" t="s">
        <v>480</v>
      </c>
      <c r="D92" s="14" t="s">
        <v>481</v>
      </c>
      <c r="E92" s="14" t="s">
        <v>482</v>
      </c>
      <c r="F92" s="14" t="s">
        <v>131</v>
      </c>
      <c r="G92" s="16">
        <v>25502020</v>
      </c>
      <c r="H92" s="14" t="s">
        <v>574</v>
      </c>
      <c r="I92" s="14" t="s">
        <v>131</v>
      </c>
      <c r="J92" s="15">
        <v>25503030</v>
      </c>
      <c r="K92" s="14" t="s">
        <v>464</v>
      </c>
      <c r="L92" s="2">
        <v>7734</v>
      </c>
      <c r="M92" s="14" t="s">
        <v>464</v>
      </c>
      <c r="N92" s="15">
        <v>25503030</v>
      </c>
    </row>
    <row r="93" spans="1:14" s="2" customFormat="1">
      <c r="A93" s="14" t="s">
        <v>611</v>
      </c>
      <c r="B93" s="14">
        <v>8030587</v>
      </c>
      <c r="C93" s="14" t="s">
        <v>443</v>
      </c>
      <c r="D93" s="14" t="s">
        <v>444</v>
      </c>
      <c r="E93" s="14" t="s">
        <v>445</v>
      </c>
      <c r="F93" s="14" t="s">
        <v>131</v>
      </c>
      <c r="G93" s="16">
        <v>25502020</v>
      </c>
      <c r="H93" s="14" t="s">
        <v>574</v>
      </c>
      <c r="I93" s="14" t="s">
        <v>131</v>
      </c>
      <c r="J93" s="15">
        <v>25504010</v>
      </c>
      <c r="K93" s="14" t="s">
        <v>193</v>
      </c>
      <c r="L93" s="2">
        <v>288159</v>
      </c>
      <c r="M93" s="14" t="s">
        <v>193</v>
      </c>
      <c r="N93" s="15">
        <v>25504010</v>
      </c>
    </row>
    <row r="94" spans="1:14" s="2" customFormat="1">
      <c r="A94" s="14" t="s">
        <v>612</v>
      </c>
      <c r="B94" s="14">
        <v>758324</v>
      </c>
      <c r="C94" s="14" t="s">
        <v>536</v>
      </c>
      <c r="D94" s="14" t="s">
        <v>537</v>
      </c>
      <c r="E94" s="14" t="s">
        <v>538</v>
      </c>
      <c r="F94" s="14" t="s">
        <v>131</v>
      </c>
      <c r="G94" s="16">
        <v>25502020</v>
      </c>
      <c r="H94" s="14" t="s">
        <v>574</v>
      </c>
      <c r="I94" s="14" t="s">
        <v>131</v>
      </c>
      <c r="J94" s="15">
        <v>25301040</v>
      </c>
      <c r="K94" s="14" t="s">
        <v>172</v>
      </c>
      <c r="L94" s="2">
        <v>189641</v>
      </c>
      <c r="M94" s="14" t="s">
        <v>172</v>
      </c>
      <c r="N94" s="15">
        <v>25301040</v>
      </c>
    </row>
    <row r="95" spans="1:14" s="2" customFormat="1">
      <c r="A95" s="14" t="s">
        <v>613</v>
      </c>
      <c r="B95" s="14">
        <v>56239</v>
      </c>
      <c r="C95" s="14" t="s">
        <v>480</v>
      </c>
      <c r="D95" s="14" t="s">
        <v>481</v>
      </c>
      <c r="E95" s="14" t="s">
        <v>482</v>
      </c>
      <c r="F95" s="14" t="s">
        <v>131</v>
      </c>
      <c r="G95" s="16">
        <v>25502020</v>
      </c>
      <c r="H95" s="14" t="s">
        <v>574</v>
      </c>
      <c r="I95" s="14" t="s">
        <v>131</v>
      </c>
      <c r="J95" s="15">
        <v>25504010</v>
      </c>
      <c r="K95" s="14" t="s">
        <v>193</v>
      </c>
      <c r="L95" s="2">
        <v>52334</v>
      </c>
      <c r="M95" s="14" t="s">
        <v>193</v>
      </c>
      <c r="N95" s="15">
        <v>25504010</v>
      </c>
    </row>
    <row r="96" spans="1:14" s="2" customFormat="1">
      <c r="A96" s="14" t="s">
        <v>614</v>
      </c>
      <c r="B96" s="14">
        <v>291363</v>
      </c>
      <c r="C96" s="14" t="s">
        <v>493</v>
      </c>
      <c r="D96" s="14" t="s">
        <v>444</v>
      </c>
      <c r="E96" s="14" t="s">
        <v>445</v>
      </c>
      <c r="F96" s="14" t="s">
        <v>131</v>
      </c>
      <c r="G96" s="16">
        <v>25502020</v>
      </c>
      <c r="H96" s="14" t="s">
        <v>574</v>
      </c>
      <c r="I96" s="14" t="s">
        <v>131</v>
      </c>
      <c r="J96" s="15">
        <v>25503030</v>
      </c>
      <c r="K96" s="14" t="s">
        <v>464</v>
      </c>
      <c r="L96" s="2">
        <v>132902</v>
      </c>
      <c r="M96" s="14" t="s">
        <v>464</v>
      </c>
      <c r="N96" s="15">
        <v>25503030</v>
      </c>
    </row>
    <row r="97" spans="1:14" s="2" customFormat="1">
      <c r="A97" s="14" t="s">
        <v>615</v>
      </c>
      <c r="B97" s="14">
        <v>570547</v>
      </c>
      <c r="C97" s="14" t="s">
        <v>616</v>
      </c>
      <c r="D97" s="14" t="s">
        <v>617</v>
      </c>
      <c r="E97" s="14" t="s">
        <v>618</v>
      </c>
      <c r="F97" s="14" t="s">
        <v>131</v>
      </c>
      <c r="G97" s="16">
        <v>25502020</v>
      </c>
      <c r="H97" s="14" t="s">
        <v>574</v>
      </c>
      <c r="I97" s="14" t="s">
        <v>131</v>
      </c>
      <c r="J97" s="15">
        <v>25503030</v>
      </c>
      <c r="K97" s="14" t="s">
        <v>464</v>
      </c>
      <c r="L97" s="2">
        <v>157829</v>
      </c>
      <c r="M97" s="14" t="s">
        <v>464</v>
      </c>
      <c r="N97" s="15">
        <v>25503030</v>
      </c>
    </row>
    <row r="98" spans="1:14" s="2" customFormat="1">
      <c r="A98" s="14" t="s">
        <v>619</v>
      </c>
      <c r="B98" s="14">
        <v>41619</v>
      </c>
      <c r="C98" s="14" t="s">
        <v>474</v>
      </c>
      <c r="D98" s="14" t="s">
        <v>475</v>
      </c>
      <c r="E98" s="14" t="s">
        <v>476</v>
      </c>
      <c r="F98" s="14" t="s">
        <v>131</v>
      </c>
      <c r="G98" s="16">
        <v>25502020</v>
      </c>
      <c r="H98" s="14" t="s">
        <v>574</v>
      </c>
      <c r="I98" s="14" t="s">
        <v>131</v>
      </c>
      <c r="J98" s="15">
        <v>25503030</v>
      </c>
      <c r="K98" s="14" t="s">
        <v>464</v>
      </c>
      <c r="L98" s="2">
        <v>37926</v>
      </c>
      <c r="M98" s="14" t="s">
        <v>464</v>
      </c>
      <c r="N98" s="15">
        <v>25503030</v>
      </c>
    </row>
    <row r="99" spans="1:14" s="2" customFormat="1">
      <c r="A99" s="14" t="s">
        <v>620</v>
      </c>
      <c r="B99" s="14">
        <v>819190</v>
      </c>
      <c r="C99" s="14" t="s">
        <v>493</v>
      </c>
      <c r="D99" s="14" t="s">
        <v>453</v>
      </c>
      <c r="E99" s="14" t="s">
        <v>454</v>
      </c>
      <c r="F99" s="14" t="s">
        <v>131</v>
      </c>
      <c r="G99" s="16">
        <v>25502020</v>
      </c>
      <c r="H99" s="14" t="s">
        <v>574</v>
      </c>
      <c r="I99" s="14" t="s">
        <v>131</v>
      </c>
      <c r="J99" s="15">
        <v>25503030</v>
      </c>
      <c r="K99" s="14" t="s">
        <v>464</v>
      </c>
      <c r="L99" s="2">
        <v>274160</v>
      </c>
      <c r="M99" s="14" t="s">
        <v>464</v>
      </c>
      <c r="N99" s="15">
        <v>25503030</v>
      </c>
    </row>
    <row r="100" spans="1:14" s="2" customFormat="1">
      <c r="A100" s="14" t="s">
        <v>621</v>
      </c>
      <c r="B100" s="14">
        <v>737530</v>
      </c>
      <c r="C100" s="14" t="s">
        <v>609</v>
      </c>
      <c r="D100" s="14" t="s">
        <v>622</v>
      </c>
      <c r="E100" s="14" t="s">
        <v>623</v>
      </c>
      <c r="F100" s="14" t="s">
        <v>131</v>
      </c>
      <c r="G100" s="16">
        <v>25502020</v>
      </c>
      <c r="H100" s="14" t="s">
        <v>574</v>
      </c>
      <c r="I100" s="14" t="s">
        <v>131</v>
      </c>
      <c r="J100" s="15">
        <v>25301040</v>
      </c>
      <c r="K100" s="14" t="s">
        <v>172</v>
      </c>
      <c r="L100" s="2">
        <v>178725</v>
      </c>
      <c r="M100" s="14" t="s">
        <v>172</v>
      </c>
      <c r="N100" s="15">
        <v>25301040</v>
      </c>
    </row>
    <row r="101" spans="1:14" s="2" customFormat="1">
      <c r="A101" s="14" t="s">
        <v>624</v>
      </c>
      <c r="B101" s="14">
        <v>8030627</v>
      </c>
      <c r="C101" s="14" t="s">
        <v>443</v>
      </c>
      <c r="D101" s="14" t="s">
        <v>444</v>
      </c>
      <c r="E101" s="14" t="s">
        <v>445</v>
      </c>
      <c r="F101" s="14" t="s">
        <v>131</v>
      </c>
      <c r="G101" s="16">
        <v>25502020</v>
      </c>
      <c r="H101" s="14" t="s">
        <v>574</v>
      </c>
      <c r="I101" s="14" t="s">
        <v>131</v>
      </c>
      <c r="J101" s="15">
        <v>25504040</v>
      </c>
      <c r="K101" s="14" t="s">
        <v>581</v>
      </c>
      <c r="L101" s="2">
        <v>288439</v>
      </c>
      <c r="M101" s="14" t="s">
        <v>581</v>
      </c>
      <c r="N101" s="15">
        <v>25504040</v>
      </c>
    </row>
    <row r="102" spans="1:14" s="2" customFormat="1">
      <c r="A102" s="14" t="s">
        <v>625</v>
      </c>
      <c r="B102" s="14">
        <v>46622</v>
      </c>
      <c r="C102" s="14" t="s">
        <v>626</v>
      </c>
      <c r="D102" s="14" t="s">
        <v>453</v>
      </c>
      <c r="E102" s="14" t="s">
        <v>454</v>
      </c>
      <c r="F102" s="14" t="s">
        <v>131</v>
      </c>
      <c r="G102" s="16">
        <v>25502020</v>
      </c>
      <c r="H102" s="14" t="s">
        <v>574</v>
      </c>
      <c r="I102" s="14" t="s">
        <v>131</v>
      </c>
      <c r="J102" s="15">
        <v>25503030</v>
      </c>
      <c r="K102" s="14" t="s">
        <v>464</v>
      </c>
      <c r="L102" s="2">
        <v>41999</v>
      </c>
      <c r="M102" s="14" t="s">
        <v>464</v>
      </c>
      <c r="N102" s="15">
        <v>25503030</v>
      </c>
    </row>
    <row r="103" spans="1:14" s="2" customFormat="1">
      <c r="A103" s="14" t="s">
        <v>627</v>
      </c>
      <c r="B103" s="14">
        <v>820590</v>
      </c>
      <c r="C103" s="14" t="s">
        <v>480</v>
      </c>
      <c r="D103" s="14" t="s">
        <v>481</v>
      </c>
      <c r="E103" s="14" t="s">
        <v>482</v>
      </c>
      <c r="F103" s="14" t="s">
        <v>131</v>
      </c>
      <c r="G103" s="16">
        <v>25502020</v>
      </c>
      <c r="H103" s="14" t="s">
        <v>574</v>
      </c>
      <c r="I103" s="14" t="s">
        <v>131</v>
      </c>
      <c r="J103" s="15">
        <v>25503030</v>
      </c>
      <c r="K103" s="14" t="s">
        <v>464</v>
      </c>
      <c r="L103" s="2">
        <v>275296</v>
      </c>
      <c r="M103" s="14" t="s">
        <v>464</v>
      </c>
      <c r="N103" s="15">
        <v>25503030</v>
      </c>
    </row>
    <row r="104" spans="1:14" s="2" customFormat="1">
      <c r="A104" s="14" t="s">
        <v>628</v>
      </c>
      <c r="B104" s="14">
        <v>8108690</v>
      </c>
      <c r="C104" s="14" t="s">
        <v>493</v>
      </c>
      <c r="D104" s="14" t="s">
        <v>572</v>
      </c>
      <c r="E104" s="14" t="s">
        <v>573</v>
      </c>
      <c r="F104" s="14" t="s">
        <v>131</v>
      </c>
      <c r="G104" s="16">
        <v>25502020</v>
      </c>
      <c r="H104" s="14" t="s">
        <v>574</v>
      </c>
      <c r="I104" s="14" t="s">
        <v>131</v>
      </c>
      <c r="J104" s="15">
        <v>25503030</v>
      </c>
      <c r="K104" s="14" t="s">
        <v>464</v>
      </c>
      <c r="L104" s="2">
        <v>140534</v>
      </c>
      <c r="M104" s="14" t="s">
        <v>464</v>
      </c>
      <c r="N104" s="15">
        <v>25503030</v>
      </c>
    </row>
    <row r="105" spans="1:14" s="2" customFormat="1">
      <c r="A105" s="14" t="s">
        <v>629</v>
      </c>
      <c r="B105" s="14">
        <v>484362</v>
      </c>
      <c r="C105" s="14" t="s">
        <v>443</v>
      </c>
      <c r="D105" s="14" t="s">
        <v>453</v>
      </c>
      <c r="E105" s="14" t="s">
        <v>454</v>
      </c>
      <c r="F105" s="14" t="s">
        <v>131</v>
      </c>
      <c r="G105" s="16">
        <v>25502020</v>
      </c>
      <c r="H105" s="14" t="s">
        <v>574</v>
      </c>
      <c r="I105" s="14" t="s">
        <v>131</v>
      </c>
      <c r="J105" s="15">
        <v>25503030</v>
      </c>
      <c r="K105" s="14" t="s">
        <v>464</v>
      </c>
      <c r="L105" s="2">
        <v>153929</v>
      </c>
      <c r="M105" s="14" t="s">
        <v>464</v>
      </c>
      <c r="N105" s="15">
        <v>25503030</v>
      </c>
    </row>
    <row r="106" spans="1:14" s="2" customFormat="1">
      <c r="A106" s="14" t="s">
        <v>630</v>
      </c>
      <c r="B106" s="14">
        <v>36083</v>
      </c>
      <c r="C106" s="14" t="s">
        <v>466</v>
      </c>
      <c r="D106" s="14" t="s">
        <v>490</v>
      </c>
      <c r="E106" s="14" t="s">
        <v>491</v>
      </c>
      <c r="F106" s="14" t="s">
        <v>131</v>
      </c>
      <c r="G106" s="16">
        <v>25502020</v>
      </c>
      <c r="H106" s="14" t="s">
        <v>574</v>
      </c>
      <c r="I106" s="14" t="s">
        <v>131</v>
      </c>
      <c r="J106" s="15">
        <v>25504010</v>
      </c>
      <c r="K106" s="14" t="s">
        <v>193</v>
      </c>
      <c r="L106" s="2">
        <v>18545</v>
      </c>
      <c r="M106" s="14" t="s">
        <v>193</v>
      </c>
      <c r="N106" s="15">
        <v>25504010</v>
      </c>
    </row>
    <row r="107" spans="1:14" s="2" customFormat="1">
      <c r="A107" s="14" t="s">
        <v>631</v>
      </c>
      <c r="B107" s="14">
        <v>8107494</v>
      </c>
      <c r="C107" s="14" t="s">
        <v>493</v>
      </c>
      <c r="D107" s="14" t="s">
        <v>453</v>
      </c>
      <c r="E107" s="14" t="s">
        <v>454</v>
      </c>
      <c r="F107" s="14" t="s">
        <v>131</v>
      </c>
      <c r="G107" s="16">
        <v>25502020</v>
      </c>
      <c r="H107" s="14" t="s">
        <v>574</v>
      </c>
      <c r="I107" s="14" t="s">
        <v>205</v>
      </c>
      <c r="J107" s="15">
        <v>30101040</v>
      </c>
      <c r="K107" s="14" t="s">
        <v>478</v>
      </c>
      <c r="L107" s="2">
        <v>304082</v>
      </c>
      <c r="M107" s="14" t="s">
        <v>478</v>
      </c>
      <c r="N107" s="15">
        <v>30101040</v>
      </c>
    </row>
    <row r="108" spans="1:14" s="2" customFormat="1">
      <c r="A108" s="14" t="s">
        <v>632</v>
      </c>
      <c r="B108" s="14">
        <v>8180357</v>
      </c>
      <c r="C108" s="14" t="s">
        <v>536</v>
      </c>
      <c r="D108" s="14" t="s">
        <v>537</v>
      </c>
      <c r="E108" s="14" t="s">
        <v>538</v>
      </c>
      <c r="F108" s="14" t="s">
        <v>131</v>
      </c>
      <c r="G108" s="16">
        <v>25502020</v>
      </c>
      <c r="H108" s="14" t="s">
        <v>574</v>
      </c>
      <c r="I108" s="14" t="s">
        <v>131</v>
      </c>
      <c r="J108" s="15">
        <v>25504010</v>
      </c>
      <c r="K108" s="14" t="s">
        <v>193</v>
      </c>
      <c r="L108" s="2">
        <v>324136</v>
      </c>
      <c r="M108" s="14" t="s">
        <v>193</v>
      </c>
      <c r="N108" s="15">
        <v>25504010</v>
      </c>
    </row>
    <row r="109" spans="1:14" s="2" customFormat="1">
      <c r="A109" s="14" t="s">
        <v>633</v>
      </c>
      <c r="B109" s="14">
        <v>219181</v>
      </c>
      <c r="C109" s="14" t="s">
        <v>493</v>
      </c>
      <c r="D109" s="14" t="s">
        <v>453</v>
      </c>
      <c r="E109" s="14" t="s">
        <v>454</v>
      </c>
      <c r="F109" s="14" t="s">
        <v>131</v>
      </c>
      <c r="G109" s="16">
        <v>25502020</v>
      </c>
      <c r="H109" s="14" t="s">
        <v>574</v>
      </c>
      <c r="I109" s="14" t="s">
        <v>131</v>
      </c>
      <c r="J109" s="15">
        <v>25504020</v>
      </c>
      <c r="K109" s="14" t="s">
        <v>195</v>
      </c>
      <c r="L109" s="2">
        <v>118422</v>
      </c>
      <c r="M109" s="14" t="s">
        <v>195</v>
      </c>
      <c r="N109" s="15">
        <v>25504020</v>
      </c>
    </row>
    <row r="110" spans="1:14" s="2" customFormat="1">
      <c r="A110" s="14" t="s">
        <v>634</v>
      </c>
      <c r="B110" s="14">
        <v>8181416</v>
      </c>
      <c r="C110" s="14" t="s">
        <v>466</v>
      </c>
      <c r="D110" s="14" t="s">
        <v>444</v>
      </c>
      <c r="E110" s="14" t="s">
        <v>445</v>
      </c>
      <c r="F110" s="14" t="s">
        <v>131</v>
      </c>
      <c r="G110" s="16">
        <v>25502020</v>
      </c>
      <c r="H110" s="14" t="s">
        <v>574</v>
      </c>
      <c r="I110" s="14" t="s">
        <v>131</v>
      </c>
      <c r="J110" s="15">
        <v>25504050</v>
      </c>
      <c r="K110" s="14" t="s">
        <v>201</v>
      </c>
      <c r="L110" s="2">
        <v>326797</v>
      </c>
      <c r="M110" s="14" t="s">
        <v>201</v>
      </c>
      <c r="N110" s="15">
        <v>25504050</v>
      </c>
    </row>
    <row r="111" spans="1:14" s="2" customFormat="1">
      <c r="A111" s="14" t="s">
        <v>635</v>
      </c>
      <c r="B111" s="14">
        <v>8030624</v>
      </c>
      <c r="C111" s="14" t="s">
        <v>600</v>
      </c>
      <c r="D111" s="14" t="s">
        <v>444</v>
      </c>
      <c r="E111" s="14" t="s">
        <v>445</v>
      </c>
      <c r="F111" s="14" t="s">
        <v>131</v>
      </c>
      <c r="G111" s="16">
        <v>25502020</v>
      </c>
      <c r="H111" s="14" t="s">
        <v>574</v>
      </c>
      <c r="I111" s="14" t="s">
        <v>65</v>
      </c>
      <c r="J111" s="15">
        <v>20202010</v>
      </c>
      <c r="K111" s="14" t="s">
        <v>636</v>
      </c>
      <c r="L111" s="2">
        <v>288344</v>
      </c>
      <c r="M111" s="14" t="s">
        <v>636</v>
      </c>
      <c r="N111" s="15">
        <v>20202010</v>
      </c>
    </row>
    <row r="112" spans="1:14" s="2" customFormat="1">
      <c r="A112" s="14" t="s">
        <v>637</v>
      </c>
      <c r="B112" s="14">
        <v>35344</v>
      </c>
      <c r="C112" s="14" t="s">
        <v>443</v>
      </c>
      <c r="D112" s="14" t="s">
        <v>453</v>
      </c>
      <c r="E112" s="14" t="s">
        <v>454</v>
      </c>
      <c r="F112" s="14" t="s">
        <v>131</v>
      </c>
      <c r="G112" s="16">
        <v>25502020</v>
      </c>
      <c r="H112" s="14" t="s">
        <v>574</v>
      </c>
      <c r="I112" s="14" t="s">
        <v>131</v>
      </c>
      <c r="J112" s="15">
        <v>25504040</v>
      </c>
      <c r="K112" s="14" t="s">
        <v>581</v>
      </c>
      <c r="L112" s="2">
        <v>11504</v>
      </c>
      <c r="M112" s="14" t="s">
        <v>581</v>
      </c>
      <c r="N112" s="15">
        <v>25504040</v>
      </c>
    </row>
    <row r="113" spans="1:14" s="2" customFormat="1">
      <c r="A113" s="14" t="s">
        <v>638</v>
      </c>
      <c r="B113" s="14">
        <v>8107440</v>
      </c>
      <c r="C113" s="14" t="s">
        <v>443</v>
      </c>
      <c r="D113" s="14" t="s">
        <v>444</v>
      </c>
      <c r="E113" s="14" t="s">
        <v>445</v>
      </c>
      <c r="F113" s="14" t="s">
        <v>306</v>
      </c>
      <c r="G113" s="16">
        <v>45102020</v>
      </c>
      <c r="H113" s="14" t="s">
        <v>639</v>
      </c>
      <c r="I113" s="14" t="s">
        <v>260</v>
      </c>
      <c r="J113" s="15">
        <v>40201060</v>
      </c>
      <c r="K113" s="14" t="s">
        <v>640</v>
      </c>
      <c r="L113" s="2">
        <v>304060</v>
      </c>
      <c r="M113" s="14" t="s">
        <v>640</v>
      </c>
      <c r="N113" s="15">
        <v>40201060</v>
      </c>
    </row>
    <row r="114" spans="1:14" s="2" customFormat="1">
      <c r="A114" s="14" t="s">
        <v>641</v>
      </c>
      <c r="B114" s="14">
        <v>46636</v>
      </c>
      <c r="C114" s="14" t="s">
        <v>443</v>
      </c>
      <c r="D114" s="14" t="s">
        <v>444</v>
      </c>
      <c r="E114" s="14" t="s">
        <v>445</v>
      </c>
      <c r="F114" s="14" t="s">
        <v>306</v>
      </c>
      <c r="G114" s="16">
        <v>45102020</v>
      </c>
      <c r="H114" s="14" t="s">
        <v>639</v>
      </c>
      <c r="I114" s="14" t="s">
        <v>65</v>
      </c>
      <c r="J114" s="15">
        <v>20202030</v>
      </c>
      <c r="K114" s="14" t="s">
        <v>639</v>
      </c>
      <c r="L114" s="2">
        <v>42013</v>
      </c>
      <c r="M114" s="14" t="s">
        <v>639</v>
      </c>
      <c r="N114" s="15">
        <v>20202030</v>
      </c>
    </row>
    <row r="115" spans="1:14" s="2" customFormat="1">
      <c r="A115" s="14" t="s">
        <v>642</v>
      </c>
      <c r="B115" s="14">
        <v>823368</v>
      </c>
      <c r="C115" s="14" t="s">
        <v>595</v>
      </c>
      <c r="D115" s="14" t="s">
        <v>596</v>
      </c>
      <c r="E115" s="14" t="s">
        <v>597</v>
      </c>
      <c r="F115" s="14" t="s">
        <v>260</v>
      </c>
      <c r="G115" s="16">
        <v>40102010</v>
      </c>
      <c r="H115" s="14" t="s">
        <v>643</v>
      </c>
      <c r="I115" s="14" t="s">
        <v>260</v>
      </c>
      <c r="J115" s="15">
        <v>40201050</v>
      </c>
      <c r="K115" s="14" t="s">
        <v>644</v>
      </c>
      <c r="L115" s="2">
        <v>277459</v>
      </c>
      <c r="M115" s="14" t="s">
        <v>644</v>
      </c>
      <c r="N115" s="15">
        <v>40201050</v>
      </c>
    </row>
    <row r="116" spans="1:14" s="2" customFormat="1">
      <c r="A116" s="14" t="s">
        <v>645</v>
      </c>
      <c r="B116" s="14">
        <v>8176321</v>
      </c>
      <c r="C116" s="14" t="s">
        <v>443</v>
      </c>
      <c r="D116" s="14" t="s">
        <v>453</v>
      </c>
      <c r="E116" s="14" t="s">
        <v>454</v>
      </c>
      <c r="F116" s="14" t="s">
        <v>306</v>
      </c>
      <c r="G116" s="16">
        <v>45102020</v>
      </c>
      <c r="H116" s="14" t="s">
        <v>639</v>
      </c>
      <c r="I116" s="14" t="s">
        <v>260</v>
      </c>
      <c r="J116" s="15">
        <v>40201060</v>
      </c>
      <c r="K116" s="14" t="s">
        <v>640</v>
      </c>
      <c r="L116" s="2">
        <v>313011</v>
      </c>
      <c r="M116" s="14" t="s">
        <v>640</v>
      </c>
      <c r="N116" s="15">
        <v>40201060</v>
      </c>
    </row>
    <row r="117" spans="1:14" s="2" customFormat="1">
      <c r="A117" s="14" t="s">
        <v>646</v>
      </c>
      <c r="B117" s="14">
        <v>8175357</v>
      </c>
      <c r="C117" s="14" t="s">
        <v>443</v>
      </c>
      <c r="D117" s="14" t="s">
        <v>444</v>
      </c>
      <c r="E117" s="14" t="s">
        <v>445</v>
      </c>
      <c r="F117" s="14" t="s">
        <v>379</v>
      </c>
      <c r="G117" s="16">
        <v>60101060</v>
      </c>
      <c r="H117" s="14" t="s">
        <v>647</v>
      </c>
      <c r="I117" s="14" t="s">
        <v>379</v>
      </c>
      <c r="J117" s="15">
        <v>60106010</v>
      </c>
      <c r="K117" s="14" t="s">
        <v>648</v>
      </c>
      <c r="L117" s="2">
        <v>311020</v>
      </c>
      <c r="M117" s="14" t="s">
        <v>648</v>
      </c>
      <c r="N117" s="15">
        <v>60106010</v>
      </c>
    </row>
    <row r="118" spans="1:14" s="2" customFormat="1">
      <c r="A118" s="14" t="s">
        <v>649</v>
      </c>
      <c r="B118" s="14">
        <v>8180146</v>
      </c>
      <c r="C118" s="14" t="s">
        <v>443</v>
      </c>
      <c r="D118" s="14" t="s">
        <v>453</v>
      </c>
      <c r="E118" s="14" t="s">
        <v>454</v>
      </c>
      <c r="F118" s="14" t="s">
        <v>306</v>
      </c>
      <c r="G118" s="16">
        <v>45102020</v>
      </c>
      <c r="H118" s="14" t="s">
        <v>639</v>
      </c>
      <c r="I118" s="14" t="s">
        <v>260</v>
      </c>
      <c r="J118" s="15">
        <v>40201060</v>
      </c>
      <c r="K118" s="14" t="s">
        <v>640</v>
      </c>
      <c r="L118" s="2">
        <v>323015</v>
      </c>
      <c r="M118" s="14" t="s">
        <v>640</v>
      </c>
      <c r="N118" s="15">
        <v>40201060</v>
      </c>
    </row>
    <row r="119" spans="1:14" s="2" customFormat="1">
      <c r="A119" s="14" t="s">
        <v>650</v>
      </c>
      <c r="B119" s="14">
        <v>8497</v>
      </c>
      <c r="C119" s="14" t="s">
        <v>443</v>
      </c>
      <c r="D119" s="14" t="s">
        <v>444</v>
      </c>
      <c r="E119" s="14" t="s">
        <v>445</v>
      </c>
      <c r="F119" s="14" t="s">
        <v>260</v>
      </c>
      <c r="G119" s="16">
        <v>40102010</v>
      </c>
      <c r="H119" s="14" t="s">
        <v>643</v>
      </c>
      <c r="I119" s="14" t="s">
        <v>260</v>
      </c>
      <c r="J119" s="15">
        <v>40201050</v>
      </c>
      <c r="K119" s="14" t="s">
        <v>644</v>
      </c>
      <c r="L119" s="2">
        <v>1842</v>
      </c>
      <c r="M119" s="14" t="s">
        <v>644</v>
      </c>
      <c r="N119" s="15">
        <v>40201050</v>
      </c>
    </row>
    <row r="120" spans="1:14" s="2" customFormat="1">
      <c r="A120" s="14" t="s">
        <v>651</v>
      </c>
      <c r="B120" s="14">
        <v>8184799</v>
      </c>
      <c r="C120" s="14" t="s">
        <v>470</v>
      </c>
      <c r="D120" s="14" t="s">
        <v>453</v>
      </c>
      <c r="E120" s="14" t="s">
        <v>454</v>
      </c>
      <c r="F120" s="14" t="s">
        <v>306</v>
      </c>
      <c r="G120" s="16">
        <v>45102020</v>
      </c>
      <c r="H120" s="14" t="s">
        <v>639</v>
      </c>
      <c r="I120" s="14" t="s">
        <v>260</v>
      </c>
      <c r="J120" s="15">
        <v>40201060</v>
      </c>
      <c r="K120" s="14" t="s">
        <v>640</v>
      </c>
      <c r="L120" s="2">
        <v>307920</v>
      </c>
      <c r="M120" s="14" t="s">
        <v>640</v>
      </c>
      <c r="N120" s="15">
        <v>40201060</v>
      </c>
    </row>
    <row r="121" spans="1:14" s="2" customFormat="1">
      <c r="A121" s="14" t="s">
        <v>652</v>
      </c>
      <c r="B121" s="14">
        <v>20717</v>
      </c>
      <c r="C121" s="14" t="s">
        <v>443</v>
      </c>
      <c r="D121" s="14" t="s">
        <v>453</v>
      </c>
      <c r="E121" s="14" t="s">
        <v>454</v>
      </c>
      <c r="F121" s="14" t="s">
        <v>306</v>
      </c>
      <c r="G121" s="16">
        <v>45102020</v>
      </c>
      <c r="H121" s="14" t="s">
        <v>639</v>
      </c>
      <c r="I121" s="14" t="s">
        <v>65</v>
      </c>
      <c r="J121" s="15">
        <v>20202030</v>
      </c>
      <c r="K121" s="14" t="s">
        <v>639</v>
      </c>
      <c r="L121" s="2">
        <v>14854</v>
      </c>
      <c r="M121" s="14" t="s">
        <v>639</v>
      </c>
      <c r="N121" s="15">
        <v>20202030</v>
      </c>
    </row>
    <row r="122" spans="1:14" s="2" customFormat="1">
      <c r="A122" s="14" t="s">
        <v>653</v>
      </c>
      <c r="B122" s="14">
        <v>43462</v>
      </c>
      <c r="C122" s="14" t="s">
        <v>443</v>
      </c>
      <c r="D122" s="14" t="s">
        <v>444</v>
      </c>
      <c r="E122" s="14" t="s">
        <v>445</v>
      </c>
      <c r="F122" s="14" t="s">
        <v>306</v>
      </c>
      <c r="G122" s="16">
        <v>45102020</v>
      </c>
      <c r="H122" s="14" t="s">
        <v>639</v>
      </c>
      <c r="I122" s="14" t="s">
        <v>260</v>
      </c>
      <c r="J122" s="15">
        <v>40201060</v>
      </c>
      <c r="K122" s="14" t="s">
        <v>640</v>
      </c>
      <c r="L122" s="2">
        <v>8936</v>
      </c>
      <c r="M122" s="14" t="s">
        <v>640</v>
      </c>
      <c r="N122" s="15">
        <v>40201060</v>
      </c>
    </row>
    <row r="123" spans="1:14" s="2" customFormat="1">
      <c r="A123" s="14" t="s">
        <v>654</v>
      </c>
      <c r="B123" s="14">
        <v>8029707</v>
      </c>
      <c r="C123" s="14" t="s">
        <v>655</v>
      </c>
      <c r="D123" s="14" t="s">
        <v>656</v>
      </c>
      <c r="E123" s="14" t="s">
        <v>657</v>
      </c>
      <c r="F123" s="14" t="s">
        <v>306</v>
      </c>
      <c r="G123" s="16">
        <v>45102020</v>
      </c>
      <c r="H123" s="14" t="s">
        <v>639</v>
      </c>
      <c r="I123" s="14" t="s">
        <v>260</v>
      </c>
      <c r="J123" s="15">
        <v>40201060</v>
      </c>
      <c r="K123" s="14" t="s">
        <v>640</v>
      </c>
      <c r="L123" s="2">
        <v>286299</v>
      </c>
      <c r="M123" s="14" t="s">
        <v>640</v>
      </c>
      <c r="N123" s="15">
        <v>40201060</v>
      </c>
    </row>
    <row r="124" spans="1:14" s="2" customFormat="1">
      <c r="A124" s="14" t="s">
        <v>658</v>
      </c>
      <c r="B124" s="14">
        <v>25424</v>
      </c>
      <c r="C124" s="14" t="s">
        <v>470</v>
      </c>
      <c r="D124" s="14" t="s">
        <v>471</v>
      </c>
      <c r="E124" s="14" t="s">
        <v>472</v>
      </c>
      <c r="F124" s="14" t="s">
        <v>379</v>
      </c>
      <c r="G124" s="16">
        <v>60101060</v>
      </c>
      <c r="H124" s="14" t="s">
        <v>647</v>
      </c>
      <c r="I124" s="14" t="s">
        <v>379</v>
      </c>
      <c r="J124" s="15">
        <v>60106010</v>
      </c>
      <c r="K124" s="14" t="s">
        <v>648</v>
      </c>
      <c r="L124" s="2">
        <v>20018</v>
      </c>
      <c r="M124" s="14" t="s">
        <v>648</v>
      </c>
      <c r="N124" s="15">
        <v>60106010</v>
      </c>
    </row>
    <row r="125" spans="1:14" s="2" customFormat="1">
      <c r="A125" s="14" t="s">
        <v>659</v>
      </c>
      <c r="B125" s="14">
        <v>8179570</v>
      </c>
      <c r="C125" s="14" t="s">
        <v>443</v>
      </c>
      <c r="D125" s="14" t="s">
        <v>453</v>
      </c>
      <c r="E125" s="14" t="s">
        <v>454</v>
      </c>
      <c r="F125" s="14" t="s">
        <v>306</v>
      </c>
      <c r="G125" s="16">
        <v>45102020</v>
      </c>
      <c r="H125" s="14" t="s">
        <v>639</v>
      </c>
      <c r="I125" s="14" t="s">
        <v>260</v>
      </c>
      <c r="J125" s="15">
        <v>40201060</v>
      </c>
      <c r="K125" s="14" t="s">
        <v>640</v>
      </c>
      <c r="L125" s="2">
        <v>321475</v>
      </c>
      <c r="M125" s="14" t="s">
        <v>640</v>
      </c>
      <c r="N125" s="15">
        <v>40201060</v>
      </c>
    </row>
    <row r="126" spans="1:14" s="2" customFormat="1">
      <c r="A126" s="14" t="s">
        <v>660</v>
      </c>
      <c r="B126" s="14">
        <v>42189</v>
      </c>
      <c r="C126" s="14" t="s">
        <v>549</v>
      </c>
      <c r="D126" s="14" t="s">
        <v>550</v>
      </c>
      <c r="E126" s="14" t="s">
        <v>551</v>
      </c>
      <c r="F126" s="14" t="s">
        <v>379</v>
      </c>
      <c r="G126" s="16">
        <v>60101060</v>
      </c>
      <c r="H126" s="14" t="s">
        <v>647</v>
      </c>
      <c r="I126" s="14" t="s">
        <v>379</v>
      </c>
      <c r="J126" s="15">
        <v>60106010</v>
      </c>
      <c r="K126" s="14" t="s">
        <v>648</v>
      </c>
      <c r="L126" s="2">
        <v>17876</v>
      </c>
      <c r="M126" s="14" t="s">
        <v>648</v>
      </c>
      <c r="N126" s="15">
        <v>60106010</v>
      </c>
    </row>
    <row r="127" spans="1:14" s="2" customFormat="1">
      <c r="A127" s="14" t="s">
        <v>661</v>
      </c>
      <c r="B127" s="14">
        <v>8180178</v>
      </c>
      <c r="C127" s="14" t="s">
        <v>443</v>
      </c>
      <c r="D127" s="14" t="s">
        <v>453</v>
      </c>
      <c r="E127" s="14" t="s">
        <v>454</v>
      </c>
      <c r="F127" s="14" t="s">
        <v>306</v>
      </c>
      <c r="G127" s="16">
        <v>45102020</v>
      </c>
      <c r="H127" s="14" t="s">
        <v>639</v>
      </c>
      <c r="I127" s="14" t="s">
        <v>65</v>
      </c>
      <c r="J127" s="15">
        <v>20202030</v>
      </c>
      <c r="K127" s="14" t="s">
        <v>639</v>
      </c>
      <c r="L127" s="2">
        <v>323298</v>
      </c>
      <c r="M127" s="14" t="s">
        <v>639</v>
      </c>
      <c r="N127" s="15">
        <v>20202030</v>
      </c>
    </row>
    <row r="128" spans="1:14" s="2" customFormat="1">
      <c r="A128" s="14" t="s">
        <v>662</v>
      </c>
      <c r="B128" s="14">
        <v>8180794</v>
      </c>
      <c r="C128" s="14" t="s">
        <v>466</v>
      </c>
      <c r="D128" s="14" t="s">
        <v>490</v>
      </c>
      <c r="E128" s="14" t="s">
        <v>491</v>
      </c>
      <c r="F128" s="14" t="s">
        <v>306</v>
      </c>
      <c r="G128" s="16">
        <v>45102020</v>
      </c>
      <c r="H128" s="14" t="s">
        <v>639</v>
      </c>
      <c r="I128" s="14" t="s">
        <v>260</v>
      </c>
      <c r="J128" s="15">
        <v>40201060</v>
      </c>
      <c r="K128" s="14" t="s">
        <v>640</v>
      </c>
      <c r="L128" s="2">
        <v>325295</v>
      </c>
      <c r="M128" s="14" t="s">
        <v>640</v>
      </c>
      <c r="N128" s="15">
        <v>40201060</v>
      </c>
    </row>
    <row r="129" spans="1:14" s="2" customFormat="1">
      <c r="A129" s="14" t="s">
        <v>663</v>
      </c>
      <c r="B129" s="14">
        <v>43683</v>
      </c>
      <c r="C129" s="14" t="s">
        <v>595</v>
      </c>
      <c r="D129" s="14" t="s">
        <v>444</v>
      </c>
      <c r="E129" s="14" t="s">
        <v>445</v>
      </c>
      <c r="F129" s="14" t="s">
        <v>306</v>
      </c>
      <c r="G129" s="16">
        <v>45102020</v>
      </c>
      <c r="H129" s="14" t="s">
        <v>639</v>
      </c>
      <c r="I129" s="14" t="s">
        <v>65</v>
      </c>
      <c r="J129" s="15">
        <v>20202030</v>
      </c>
      <c r="K129" s="14" t="s">
        <v>639</v>
      </c>
      <c r="L129" s="2">
        <v>40819</v>
      </c>
      <c r="M129" s="14" t="s">
        <v>639</v>
      </c>
      <c r="N129" s="15">
        <v>20202030</v>
      </c>
    </row>
    <row r="130" spans="1:14" s="2" customFormat="1">
      <c r="A130" s="14" t="s">
        <v>664</v>
      </c>
      <c r="B130" s="14">
        <v>681372</v>
      </c>
      <c r="C130" s="14" t="s">
        <v>443</v>
      </c>
      <c r="D130" s="14" t="s">
        <v>444</v>
      </c>
      <c r="E130" s="14" t="s">
        <v>445</v>
      </c>
      <c r="F130" s="14" t="s">
        <v>306</v>
      </c>
      <c r="G130" s="16">
        <v>45102020</v>
      </c>
      <c r="H130" s="14" t="s">
        <v>639</v>
      </c>
      <c r="I130" s="14" t="s">
        <v>260</v>
      </c>
      <c r="J130" s="15">
        <v>40201060</v>
      </c>
      <c r="K130" s="14" t="s">
        <v>640</v>
      </c>
      <c r="L130" s="2">
        <v>162104</v>
      </c>
      <c r="M130" s="14" t="s">
        <v>640</v>
      </c>
      <c r="N130" s="15">
        <v>40201060</v>
      </c>
    </row>
    <row r="131" spans="1:14" s="2" customFormat="1">
      <c r="A131" s="14" t="s">
        <v>665</v>
      </c>
      <c r="B131" s="14">
        <v>351407</v>
      </c>
      <c r="C131" s="14" t="s">
        <v>443</v>
      </c>
      <c r="D131" s="14" t="s">
        <v>453</v>
      </c>
      <c r="E131" s="14" t="s">
        <v>454</v>
      </c>
      <c r="F131" s="14" t="s">
        <v>306</v>
      </c>
      <c r="G131" s="16">
        <v>45102020</v>
      </c>
      <c r="H131" s="14" t="s">
        <v>639</v>
      </c>
      <c r="I131" s="14" t="s">
        <v>131</v>
      </c>
      <c r="J131" s="15">
        <v>25301020</v>
      </c>
      <c r="K131" s="14" t="s">
        <v>168</v>
      </c>
      <c r="L131" s="2">
        <v>140444</v>
      </c>
      <c r="M131" s="14" t="s">
        <v>168</v>
      </c>
      <c r="N131" s="15">
        <v>25301020</v>
      </c>
    </row>
    <row r="132" spans="1:14" s="2" customFormat="1">
      <c r="A132" s="14" t="s">
        <v>666</v>
      </c>
      <c r="B132" s="14">
        <v>8177054</v>
      </c>
      <c r="C132" s="14" t="s">
        <v>470</v>
      </c>
      <c r="D132" s="14" t="s">
        <v>444</v>
      </c>
      <c r="E132" s="14" t="s">
        <v>445</v>
      </c>
      <c r="F132" s="14" t="s">
        <v>306</v>
      </c>
      <c r="G132" s="16">
        <v>45102020</v>
      </c>
      <c r="H132" s="14" t="s">
        <v>639</v>
      </c>
      <c r="I132" s="14" t="s">
        <v>65</v>
      </c>
      <c r="J132" s="15">
        <v>20202030</v>
      </c>
      <c r="K132" s="14" t="s">
        <v>639</v>
      </c>
      <c r="L132" s="2">
        <v>314181</v>
      </c>
      <c r="M132" s="14" t="s">
        <v>639</v>
      </c>
      <c r="N132" s="15">
        <v>20202030</v>
      </c>
    </row>
    <row r="133" spans="1:14" s="2" customFormat="1">
      <c r="A133" s="14" t="s">
        <v>667</v>
      </c>
      <c r="B133" s="14">
        <v>298580</v>
      </c>
      <c r="C133" s="14" t="s">
        <v>595</v>
      </c>
      <c r="D133" s="14" t="s">
        <v>596</v>
      </c>
      <c r="E133" s="14" t="s">
        <v>597</v>
      </c>
      <c r="F133" s="14" t="s">
        <v>260</v>
      </c>
      <c r="G133" s="16">
        <v>40102010</v>
      </c>
      <c r="H133" s="14" t="s">
        <v>643</v>
      </c>
      <c r="I133" s="14" t="s">
        <v>260</v>
      </c>
      <c r="J133" s="15">
        <v>40201050</v>
      </c>
      <c r="K133" s="14" t="s">
        <v>644</v>
      </c>
      <c r="L133" s="2">
        <v>30397</v>
      </c>
      <c r="M133" s="14" t="s">
        <v>644</v>
      </c>
      <c r="N133" s="15">
        <v>40201050</v>
      </c>
    </row>
    <row r="134" spans="1:14" s="2" customFormat="1">
      <c r="A134" s="14" t="s">
        <v>668</v>
      </c>
      <c r="B134" s="14">
        <v>10029</v>
      </c>
      <c r="C134" s="14" t="s">
        <v>443</v>
      </c>
      <c r="D134" s="14" t="s">
        <v>444</v>
      </c>
      <c r="E134" s="14" t="s">
        <v>445</v>
      </c>
      <c r="F134" s="14" t="s">
        <v>379</v>
      </c>
      <c r="G134" s="16">
        <v>60101060</v>
      </c>
      <c r="H134" s="14" t="s">
        <v>647</v>
      </c>
      <c r="I134" s="14" t="s">
        <v>379</v>
      </c>
      <c r="J134" s="15">
        <v>60106010</v>
      </c>
      <c r="K134" s="14" t="s">
        <v>648</v>
      </c>
      <c r="L134" s="2">
        <v>4687</v>
      </c>
      <c r="M134" s="14" t="s">
        <v>648</v>
      </c>
      <c r="N134" s="15">
        <v>60106010</v>
      </c>
    </row>
    <row r="135" spans="1:14" s="2" customFormat="1">
      <c r="A135" s="14" t="s">
        <v>669</v>
      </c>
      <c r="B135" s="14">
        <v>8184827</v>
      </c>
      <c r="C135" s="14" t="s">
        <v>443</v>
      </c>
      <c r="D135" s="14" t="s">
        <v>453</v>
      </c>
      <c r="E135" s="14" t="s">
        <v>454</v>
      </c>
      <c r="F135" s="14" t="s">
        <v>260</v>
      </c>
      <c r="G135" s="16">
        <v>40102010</v>
      </c>
      <c r="H135" s="14" t="s">
        <v>643</v>
      </c>
      <c r="I135" s="14" t="s">
        <v>260</v>
      </c>
      <c r="J135" s="15">
        <v>40201050</v>
      </c>
      <c r="K135" s="14" t="s">
        <v>644</v>
      </c>
      <c r="L135" s="2">
        <v>331235</v>
      </c>
      <c r="M135" s="14" t="s">
        <v>644</v>
      </c>
      <c r="N135" s="15">
        <v>40201050</v>
      </c>
    </row>
    <row r="136" spans="1:14" s="2" customFormat="1">
      <c r="A136" s="14" t="s">
        <v>670</v>
      </c>
      <c r="B136" s="14">
        <v>8029691</v>
      </c>
      <c r="C136" s="14" t="s">
        <v>493</v>
      </c>
      <c r="D136" s="14" t="s">
        <v>502</v>
      </c>
      <c r="E136" s="14" t="s">
        <v>503</v>
      </c>
      <c r="F136" s="14" t="s">
        <v>306</v>
      </c>
      <c r="G136" s="16">
        <v>45102020</v>
      </c>
      <c r="H136" s="14" t="s">
        <v>639</v>
      </c>
      <c r="I136" s="14" t="s">
        <v>260</v>
      </c>
      <c r="J136" s="15">
        <v>40201060</v>
      </c>
      <c r="K136" s="14" t="s">
        <v>640</v>
      </c>
      <c r="L136" s="2">
        <v>286139</v>
      </c>
      <c r="M136" s="14" t="s">
        <v>640</v>
      </c>
      <c r="N136" s="15">
        <v>40201060</v>
      </c>
    </row>
    <row r="137" spans="1:14" s="2" customFormat="1">
      <c r="A137" s="14" t="s">
        <v>671</v>
      </c>
      <c r="B137" s="14">
        <v>33907</v>
      </c>
      <c r="C137" s="14" t="s">
        <v>493</v>
      </c>
      <c r="D137" s="14" t="s">
        <v>572</v>
      </c>
      <c r="E137" s="14" t="s">
        <v>573</v>
      </c>
      <c r="F137" s="14" t="s">
        <v>306</v>
      </c>
      <c r="G137" s="16">
        <v>45102020</v>
      </c>
      <c r="H137" s="14" t="s">
        <v>639</v>
      </c>
      <c r="I137" s="14" t="s">
        <v>131</v>
      </c>
      <c r="J137" s="15">
        <v>25301020</v>
      </c>
      <c r="K137" s="14" t="s">
        <v>168</v>
      </c>
      <c r="L137" s="2">
        <v>39326</v>
      </c>
      <c r="M137" s="14" t="s">
        <v>168</v>
      </c>
      <c r="N137" s="15">
        <v>25301020</v>
      </c>
    </row>
    <row r="138" spans="1:14" s="2" customFormat="1">
      <c r="A138" s="14" t="s">
        <v>672</v>
      </c>
      <c r="B138" s="14">
        <v>402</v>
      </c>
      <c r="C138" s="14" t="s">
        <v>549</v>
      </c>
      <c r="D138" s="14" t="s">
        <v>550</v>
      </c>
      <c r="E138" s="14" t="s">
        <v>551</v>
      </c>
      <c r="F138" s="14" t="s">
        <v>205</v>
      </c>
      <c r="G138" s="16">
        <v>30101040</v>
      </c>
      <c r="H138" s="14" t="s">
        <v>673</v>
      </c>
      <c r="I138" s="14" t="s">
        <v>205</v>
      </c>
      <c r="J138" s="15">
        <v>30101040</v>
      </c>
      <c r="K138" s="14" t="s">
        <v>478</v>
      </c>
      <c r="L138" s="2">
        <v>20537</v>
      </c>
      <c r="M138" s="14" t="s">
        <v>478</v>
      </c>
      <c r="N138" s="15">
        <v>30101040</v>
      </c>
    </row>
    <row r="139" spans="1:14" s="2" customFormat="1">
      <c r="A139" s="14" t="s">
        <v>674</v>
      </c>
      <c r="B139" s="14">
        <v>7530</v>
      </c>
      <c r="C139" s="14" t="s">
        <v>443</v>
      </c>
      <c r="D139" s="14" t="s">
        <v>444</v>
      </c>
      <c r="E139" s="14" t="s">
        <v>445</v>
      </c>
      <c r="F139" s="14" t="s">
        <v>260</v>
      </c>
      <c r="G139" s="16">
        <v>40102010</v>
      </c>
      <c r="H139" s="14" t="s">
        <v>643</v>
      </c>
      <c r="I139" s="14" t="s">
        <v>260</v>
      </c>
      <c r="J139" s="15">
        <v>40201050</v>
      </c>
      <c r="K139" s="14" t="s">
        <v>644</v>
      </c>
      <c r="L139" s="2">
        <v>8671</v>
      </c>
      <c r="M139" s="14" t="s">
        <v>644</v>
      </c>
      <c r="N139" s="15">
        <v>40201050</v>
      </c>
    </row>
    <row r="140" spans="1:14" s="2" customFormat="1">
      <c r="A140" s="14" t="s">
        <v>675</v>
      </c>
      <c r="B140" s="14">
        <v>31915</v>
      </c>
      <c r="C140" s="14" t="s">
        <v>470</v>
      </c>
      <c r="D140" s="14" t="s">
        <v>471</v>
      </c>
      <c r="E140" s="14" t="s">
        <v>472</v>
      </c>
      <c r="F140" s="14" t="s">
        <v>379</v>
      </c>
      <c r="G140" s="16">
        <v>60101060</v>
      </c>
      <c r="H140" s="14" t="s">
        <v>647</v>
      </c>
      <c r="I140" s="14" t="s">
        <v>379</v>
      </c>
      <c r="J140" s="15">
        <v>60106010</v>
      </c>
      <c r="K140" s="14" t="s">
        <v>648</v>
      </c>
      <c r="L140" s="2">
        <v>20628</v>
      </c>
      <c r="M140" s="14" t="s">
        <v>648</v>
      </c>
      <c r="N140" s="15">
        <v>60106010</v>
      </c>
    </row>
    <row r="141" spans="1:14" s="2" customFormat="1">
      <c r="A141" s="14" t="s">
        <v>676</v>
      </c>
      <c r="B141" s="14">
        <v>817966</v>
      </c>
      <c r="C141" s="14" t="s">
        <v>443</v>
      </c>
      <c r="D141" s="14" t="s">
        <v>444</v>
      </c>
      <c r="E141" s="14" t="s">
        <v>445</v>
      </c>
      <c r="F141" s="14" t="s">
        <v>205</v>
      </c>
      <c r="G141" s="16">
        <v>30101040</v>
      </c>
      <c r="H141" s="14" t="s">
        <v>673</v>
      </c>
      <c r="I141" s="14" t="s">
        <v>205</v>
      </c>
      <c r="J141" s="15">
        <v>30101040</v>
      </c>
      <c r="K141" s="14" t="s">
        <v>478</v>
      </c>
      <c r="L141" s="2">
        <v>273336</v>
      </c>
      <c r="M141" s="14" t="s">
        <v>478</v>
      </c>
      <c r="N141" s="15">
        <v>30101040</v>
      </c>
    </row>
    <row r="142" spans="1:14" s="2" customFormat="1">
      <c r="A142" s="14" t="s">
        <v>677</v>
      </c>
      <c r="B142" s="14">
        <v>351232</v>
      </c>
      <c r="C142" s="14" t="s">
        <v>443</v>
      </c>
      <c r="D142" s="14" t="s">
        <v>444</v>
      </c>
      <c r="E142" s="14" t="s">
        <v>445</v>
      </c>
      <c r="F142" s="14" t="s">
        <v>379</v>
      </c>
      <c r="G142" s="16">
        <v>60101080</v>
      </c>
      <c r="H142" s="14" t="s">
        <v>446</v>
      </c>
      <c r="I142" s="14" t="s">
        <v>379</v>
      </c>
      <c r="J142" s="15">
        <v>60108010</v>
      </c>
      <c r="K142" s="14" t="s">
        <v>449</v>
      </c>
      <c r="L142" s="2">
        <v>140331</v>
      </c>
      <c r="M142" s="14" t="s">
        <v>449</v>
      </c>
      <c r="N142" s="15">
        <v>60108010</v>
      </c>
    </row>
    <row r="143" spans="1:14" s="2" customFormat="1">
      <c r="A143" s="14" t="s">
        <v>678</v>
      </c>
      <c r="B143" s="14">
        <v>8104997</v>
      </c>
      <c r="C143" s="14" t="s">
        <v>443</v>
      </c>
      <c r="D143" s="14" t="s">
        <v>453</v>
      </c>
      <c r="E143" s="14" t="s">
        <v>454</v>
      </c>
      <c r="F143" s="14" t="s">
        <v>306</v>
      </c>
      <c r="G143" s="16">
        <v>45102020</v>
      </c>
      <c r="H143" s="14" t="s">
        <v>639</v>
      </c>
      <c r="I143" s="14" t="s">
        <v>65</v>
      </c>
      <c r="J143" s="15">
        <v>20202030</v>
      </c>
      <c r="K143" s="14" t="s">
        <v>639</v>
      </c>
      <c r="L143" s="2">
        <v>298180</v>
      </c>
      <c r="M143" s="14" t="s">
        <v>639</v>
      </c>
      <c r="N143" s="15">
        <v>20202030</v>
      </c>
    </row>
    <row r="144" spans="1:14" s="2" customFormat="1">
      <c r="A144" s="14" t="s">
        <v>679</v>
      </c>
      <c r="B144" s="14">
        <v>817626</v>
      </c>
      <c r="C144" s="14" t="s">
        <v>609</v>
      </c>
      <c r="D144" s="14" t="s">
        <v>622</v>
      </c>
      <c r="E144" s="14" t="s">
        <v>623</v>
      </c>
      <c r="F144" s="14" t="s">
        <v>306</v>
      </c>
      <c r="G144" s="16">
        <v>45102020</v>
      </c>
      <c r="H144" s="14" t="s">
        <v>639</v>
      </c>
      <c r="I144" s="14" t="s">
        <v>260</v>
      </c>
      <c r="J144" s="15">
        <v>40201060</v>
      </c>
      <c r="K144" s="14" t="s">
        <v>640</v>
      </c>
      <c r="L144" s="2">
        <v>272996</v>
      </c>
      <c r="M144" s="14" t="s">
        <v>640</v>
      </c>
      <c r="N144" s="15">
        <v>40201060</v>
      </c>
    </row>
    <row r="145" spans="1:14" s="2" customFormat="1">
      <c r="A145" s="14" t="s">
        <v>680</v>
      </c>
      <c r="B145" s="14">
        <v>4501</v>
      </c>
      <c r="C145" s="14" t="s">
        <v>443</v>
      </c>
      <c r="D145" s="14" t="s">
        <v>444</v>
      </c>
      <c r="E145" s="14" t="s">
        <v>445</v>
      </c>
      <c r="F145" s="14" t="s">
        <v>379</v>
      </c>
      <c r="G145" s="16">
        <v>60101060</v>
      </c>
      <c r="H145" s="14" t="s">
        <v>647</v>
      </c>
      <c r="I145" s="14" t="s">
        <v>379</v>
      </c>
      <c r="J145" s="15">
        <v>60106010</v>
      </c>
      <c r="K145" s="14" t="s">
        <v>648</v>
      </c>
      <c r="L145" s="2">
        <v>15657</v>
      </c>
      <c r="M145" s="14" t="s">
        <v>648</v>
      </c>
      <c r="N145" s="15">
        <v>60106010</v>
      </c>
    </row>
    <row r="146" spans="1:14" s="2" customFormat="1">
      <c r="A146" s="14" t="s">
        <v>681</v>
      </c>
      <c r="B146" s="14">
        <v>8112711</v>
      </c>
      <c r="C146" s="14" t="s">
        <v>584</v>
      </c>
      <c r="D146" s="14" t="s">
        <v>585</v>
      </c>
      <c r="E146" s="14" t="s">
        <v>586</v>
      </c>
      <c r="F146" s="14" t="s">
        <v>205</v>
      </c>
      <c r="G146" s="16">
        <v>30101040</v>
      </c>
      <c r="H146" s="14" t="s">
        <v>673</v>
      </c>
      <c r="I146" s="14" t="s">
        <v>205</v>
      </c>
      <c r="J146" s="15">
        <v>30101040</v>
      </c>
      <c r="K146" s="14" t="s">
        <v>478</v>
      </c>
      <c r="L146" s="2">
        <v>309200</v>
      </c>
      <c r="M146" s="14" t="s">
        <v>478</v>
      </c>
      <c r="N146" s="15">
        <v>30101040</v>
      </c>
    </row>
    <row r="147" spans="1:14" s="2" customFormat="1">
      <c r="A147" s="14" t="s">
        <v>682</v>
      </c>
      <c r="B147" s="14">
        <v>44387</v>
      </c>
      <c r="C147" s="14" t="s">
        <v>443</v>
      </c>
      <c r="D147" s="14" t="s">
        <v>444</v>
      </c>
      <c r="E147" s="14" t="s">
        <v>445</v>
      </c>
      <c r="F147" s="14" t="s">
        <v>306</v>
      </c>
      <c r="G147" s="16">
        <v>45102020</v>
      </c>
      <c r="H147" s="14" t="s">
        <v>639</v>
      </c>
      <c r="I147" s="14" t="s">
        <v>65</v>
      </c>
      <c r="J147" s="15">
        <v>20202030</v>
      </c>
      <c r="K147" s="14" t="s">
        <v>639</v>
      </c>
      <c r="L147" s="2">
        <v>1699</v>
      </c>
      <c r="M147" s="14" t="s">
        <v>639</v>
      </c>
      <c r="N147" s="15">
        <v>20202030</v>
      </c>
    </row>
    <row r="148" spans="1:14" s="2" customFormat="1">
      <c r="A148" s="14" t="s">
        <v>683</v>
      </c>
      <c r="B148" s="14">
        <v>41221</v>
      </c>
      <c r="C148" s="14" t="s">
        <v>443</v>
      </c>
      <c r="D148" s="14" t="s">
        <v>444</v>
      </c>
      <c r="E148" s="14" t="s">
        <v>445</v>
      </c>
      <c r="F148" s="14" t="s">
        <v>379</v>
      </c>
      <c r="G148" s="16">
        <v>60101080</v>
      </c>
      <c r="H148" s="14" t="s">
        <v>446</v>
      </c>
      <c r="I148" s="14" t="s">
        <v>379</v>
      </c>
      <c r="J148" s="15">
        <v>60108050</v>
      </c>
      <c r="K148" s="14" t="s">
        <v>458</v>
      </c>
      <c r="L148" s="2">
        <v>3910</v>
      </c>
      <c r="M148" s="14" t="s">
        <v>458</v>
      </c>
      <c r="N148" s="15">
        <v>60108050</v>
      </c>
    </row>
    <row r="149" spans="1:14" s="2" customFormat="1">
      <c r="A149" s="14" t="s">
        <v>684</v>
      </c>
      <c r="B149" s="14">
        <v>824249</v>
      </c>
      <c r="C149" s="14" t="s">
        <v>474</v>
      </c>
      <c r="D149" s="14" t="s">
        <v>453</v>
      </c>
      <c r="E149" s="14" t="s">
        <v>454</v>
      </c>
      <c r="F149" s="14" t="s">
        <v>306</v>
      </c>
      <c r="G149" s="16">
        <v>45102020</v>
      </c>
      <c r="H149" s="14" t="s">
        <v>639</v>
      </c>
      <c r="I149" s="14" t="s">
        <v>260</v>
      </c>
      <c r="J149" s="15">
        <v>40201060</v>
      </c>
      <c r="K149" s="14" t="s">
        <v>640</v>
      </c>
      <c r="L149" s="2">
        <v>278300</v>
      </c>
      <c r="M149" s="14" t="s">
        <v>640</v>
      </c>
      <c r="N149" s="15">
        <v>40201060</v>
      </c>
    </row>
    <row r="150" spans="1:14" s="2" customFormat="1">
      <c r="A150" s="14" t="s">
        <v>685</v>
      </c>
      <c r="B150" s="14">
        <v>13638</v>
      </c>
      <c r="C150" s="14" t="s">
        <v>443</v>
      </c>
      <c r="D150" s="14" t="s">
        <v>444</v>
      </c>
      <c r="E150" s="14" t="s">
        <v>445</v>
      </c>
      <c r="F150" s="14" t="s">
        <v>379</v>
      </c>
      <c r="G150" s="16">
        <v>60101080</v>
      </c>
      <c r="H150" s="14" t="s">
        <v>446</v>
      </c>
      <c r="I150" s="14" t="s">
        <v>379</v>
      </c>
      <c r="J150" s="15">
        <v>60108020</v>
      </c>
      <c r="K150" s="14" t="s">
        <v>451</v>
      </c>
      <c r="L150" s="2">
        <v>14049</v>
      </c>
      <c r="M150" s="14" t="s">
        <v>451</v>
      </c>
      <c r="N150" s="15">
        <v>60108020</v>
      </c>
    </row>
    <row r="151" spans="1:14" s="2" customFormat="1">
      <c r="A151" s="14" t="s">
        <v>686</v>
      </c>
      <c r="B151" s="14">
        <v>8177605</v>
      </c>
      <c r="C151" s="14" t="s">
        <v>474</v>
      </c>
      <c r="D151" s="14" t="s">
        <v>475</v>
      </c>
      <c r="E151" s="14" t="s">
        <v>476</v>
      </c>
      <c r="F151" s="14" t="s">
        <v>205</v>
      </c>
      <c r="G151" s="16">
        <v>30101040</v>
      </c>
      <c r="H151" s="14" t="s">
        <v>673</v>
      </c>
      <c r="I151" s="14" t="s">
        <v>205</v>
      </c>
      <c r="J151" s="15">
        <v>30101040</v>
      </c>
      <c r="K151" s="14" t="s">
        <v>478</v>
      </c>
      <c r="L151" s="2">
        <v>315361</v>
      </c>
      <c r="M151" s="14" t="s">
        <v>478</v>
      </c>
      <c r="N151" s="15">
        <v>30101040</v>
      </c>
    </row>
    <row r="152" spans="1:14" s="2" customFormat="1">
      <c r="A152" s="14" t="s">
        <v>687</v>
      </c>
      <c r="B152" s="14">
        <v>465132</v>
      </c>
      <c r="C152" s="14" t="s">
        <v>532</v>
      </c>
      <c r="D152" s="14" t="s">
        <v>546</v>
      </c>
      <c r="E152" s="14" t="s">
        <v>547</v>
      </c>
      <c r="F152" s="14" t="s">
        <v>379</v>
      </c>
      <c r="G152" s="16">
        <v>60101080</v>
      </c>
      <c r="H152" s="14" t="s">
        <v>446</v>
      </c>
      <c r="I152" s="14" t="s">
        <v>379</v>
      </c>
      <c r="J152" s="15">
        <v>60108050</v>
      </c>
      <c r="K152" s="14" t="s">
        <v>458</v>
      </c>
      <c r="L152" s="2">
        <v>152284</v>
      </c>
      <c r="M152" s="14" t="s">
        <v>458</v>
      </c>
      <c r="N152" s="15">
        <v>60108050</v>
      </c>
    </row>
    <row r="153" spans="1:14" s="2" customFormat="1">
      <c r="A153" s="14" t="s">
        <v>688</v>
      </c>
      <c r="B153" s="14">
        <v>8184850</v>
      </c>
      <c r="C153" s="14" t="s">
        <v>443</v>
      </c>
      <c r="D153" s="14" t="s">
        <v>444</v>
      </c>
      <c r="E153" s="14" t="s">
        <v>445</v>
      </c>
      <c r="F153" s="14" t="s">
        <v>306</v>
      </c>
      <c r="G153" s="16">
        <v>45102020</v>
      </c>
      <c r="H153" s="14" t="s">
        <v>639</v>
      </c>
      <c r="I153" s="14" t="s">
        <v>260</v>
      </c>
      <c r="J153" s="15">
        <v>40201060</v>
      </c>
      <c r="K153" s="14" t="s">
        <v>640</v>
      </c>
      <c r="L153" s="2">
        <v>331397</v>
      </c>
      <c r="M153" s="14" t="s">
        <v>640</v>
      </c>
      <c r="N153" s="15">
        <v>40201060</v>
      </c>
    </row>
    <row r="154" spans="1:14" s="2" customFormat="1">
      <c r="A154" s="14" t="s">
        <v>689</v>
      </c>
      <c r="B154" s="14">
        <v>8248357</v>
      </c>
      <c r="C154" s="14" t="s">
        <v>595</v>
      </c>
      <c r="D154" s="14" t="s">
        <v>596</v>
      </c>
      <c r="E154" s="14" t="s">
        <v>597</v>
      </c>
      <c r="F154" s="14" t="s">
        <v>306</v>
      </c>
      <c r="G154" s="16">
        <v>45102020</v>
      </c>
      <c r="H154" s="14" t="s">
        <v>639</v>
      </c>
      <c r="I154" s="14" t="s">
        <v>260</v>
      </c>
      <c r="J154" s="15">
        <v>40201060</v>
      </c>
      <c r="K154" s="14" t="s">
        <v>640</v>
      </c>
      <c r="L154" s="2">
        <v>334939</v>
      </c>
      <c r="M154" s="14" t="s">
        <v>640</v>
      </c>
      <c r="N154" s="15">
        <v>40201060</v>
      </c>
    </row>
    <row r="155" spans="1:14" s="2" customFormat="1">
      <c r="A155" s="14" t="s">
        <v>690</v>
      </c>
      <c r="B155" s="14">
        <v>8185442</v>
      </c>
      <c r="C155" s="14" t="s">
        <v>691</v>
      </c>
      <c r="D155" s="14" t="s">
        <v>622</v>
      </c>
      <c r="E155" s="14" t="s">
        <v>623</v>
      </c>
      <c r="F155" s="14" t="s">
        <v>306</v>
      </c>
      <c r="G155" s="16">
        <v>45102020</v>
      </c>
      <c r="H155" s="14" t="s">
        <v>639</v>
      </c>
      <c r="I155" s="14" t="s">
        <v>65</v>
      </c>
      <c r="J155" s="15">
        <v>20202030</v>
      </c>
      <c r="K155" s="14" t="s">
        <v>639</v>
      </c>
      <c r="L155" s="2">
        <v>333160</v>
      </c>
      <c r="M155" s="14" t="s">
        <v>639</v>
      </c>
      <c r="N155" s="15">
        <v>20202030</v>
      </c>
    </row>
    <row r="156" spans="1:14" s="2" customFormat="1">
      <c r="A156" s="14" t="s">
        <v>692</v>
      </c>
      <c r="B156" s="14">
        <v>8180053</v>
      </c>
      <c r="C156" s="14" t="s">
        <v>693</v>
      </c>
      <c r="D156" s="14" t="s">
        <v>453</v>
      </c>
      <c r="E156" s="14" t="s">
        <v>454</v>
      </c>
      <c r="F156" s="14" t="s">
        <v>306</v>
      </c>
      <c r="G156" s="16">
        <v>45102020</v>
      </c>
      <c r="H156" s="14" t="s">
        <v>639</v>
      </c>
      <c r="I156" s="14" t="s">
        <v>260</v>
      </c>
      <c r="J156" s="15">
        <v>40201060</v>
      </c>
      <c r="K156" s="14" t="s">
        <v>640</v>
      </c>
      <c r="L156" s="2">
        <v>322596</v>
      </c>
      <c r="M156" s="14" t="s">
        <v>640</v>
      </c>
      <c r="N156" s="15">
        <v>40201060</v>
      </c>
    </row>
    <row r="157" spans="1:14" s="2" customFormat="1">
      <c r="A157" s="14" t="s">
        <v>694</v>
      </c>
      <c r="B157" s="14">
        <v>277295</v>
      </c>
      <c r="C157" s="14" t="s">
        <v>509</v>
      </c>
      <c r="D157" s="14" t="s">
        <v>510</v>
      </c>
      <c r="E157" s="14" t="s">
        <v>511</v>
      </c>
      <c r="F157" s="14" t="s">
        <v>205</v>
      </c>
      <c r="G157" s="16">
        <v>30101040</v>
      </c>
      <c r="H157" s="14" t="s">
        <v>673</v>
      </c>
      <c r="I157" s="14" t="s">
        <v>205</v>
      </c>
      <c r="J157" s="15">
        <v>30101040</v>
      </c>
      <c r="K157" s="14" t="s">
        <v>478</v>
      </c>
      <c r="L157" s="2">
        <v>126732</v>
      </c>
      <c r="M157" s="14" t="s">
        <v>478</v>
      </c>
      <c r="N157" s="15">
        <v>30101040</v>
      </c>
    </row>
    <row r="158" spans="1:14" s="2" customFormat="1">
      <c r="A158" s="14" t="s">
        <v>695</v>
      </c>
      <c r="B158" s="14">
        <v>352312</v>
      </c>
      <c r="C158" s="14" t="s">
        <v>466</v>
      </c>
      <c r="D158" s="14" t="s">
        <v>490</v>
      </c>
      <c r="E158" s="14" t="s">
        <v>491</v>
      </c>
      <c r="F158" s="14" t="s">
        <v>260</v>
      </c>
      <c r="G158" s="16">
        <v>40102010</v>
      </c>
      <c r="H158" s="14" t="s">
        <v>643</v>
      </c>
      <c r="I158" s="14" t="s">
        <v>260</v>
      </c>
      <c r="J158" s="15">
        <v>40201050</v>
      </c>
      <c r="K158" s="14" t="s">
        <v>644</v>
      </c>
      <c r="L158" s="2">
        <v>140665</v>
      </c>
      <c r="M158" s="14" t="s">
        <v>644</v>
      </c>
      <c r="N158" s="15">
        <v>40201050</v>
      </c>
    </row>
    <row r="159" spans="1:14" s="2" customFormat="1">
      <c r="A159" s="14" t="s">
        <v>696</v>
      </c>
      <c r="B159" s="14">
        <v>312705</v>
      </c>
      <c r="C159" s="14" t="s">
        <v>443</v>
      </c>
      <c r="D159" s="14" t="s">
        <v>453</v>
      </c>
      <c r="E159" s="14" t="s">
        <v>454</v>
      </c>
      <c r="F159" s="14" t="s">
        <v>379</v>
      </c>
      <c r="G159" s="16">
        <v>60101080</v>
      </c>
      <c r="H159" s="14" t="s">
        <v>446</v>
      </c>
      <c r="I159" s="14" t="s">
        <v>379</v>
      </c>
      <c r="J159" s="15">
        <v>60108010</v>
      </c>
      <c r="K159" s="14" t="s">
        <v>449</v>
      </c>
      <c r="L159" s="2">
        <v>136778</v>
      </c>
      <c r="M159" s="14" t="s">
        <v>449</v>
      </c>
      <c r="N159" s="15">
        <v>60108010</v>
      </c>
    </row>
    <row r="160" spans="1:14" s="2" customFormat="1">
      <c r="A160" s="14" t="s">
        <v>697</v>
      </c>
      <c r="B160" s="14">
        <v>5158</v>
      </c>
      <c r="C160" s="14" t="s">
        <v>443</v>
      </c>
      <c r="D160" s="14" t="s">
        <v>453</v>
      </c>
      <c r="E160" s="14" t="s">
        <v>454</v>
      </c>
      <c r="F160" s="14" t="s">
        <v>306</v>
      </c>
      <c r="G160" s="16">
        <v>45102020</v>
      </c>
      <c r="H160" s="14" t="s">
        <v>639</v>
      </c>
      <c r="I160" s="14" t="s">
        <v>65</v>
      </c>
      <c r="J160" s="15">
        <v>20202010</v>
      </c>
      <c r="K160" s="14" t="s">
        <v>636</v>
      </c>
      <c r="L160" s="2">
        <v>1102</v>
      </c>
      <c r="M160" s="14" t="s">
        <v>636</v>
      </c>
      <c r="N160" s="15">
        <v>20202010</v>
      </c>
    </row>
    <row r="161" spans="1:14" s="2" customFormat="1">
      <c r="A161" s="14" t="s">
        <v>698</v>
      </c>
      <c r="B161" s="14">
        <v>10344</v>
      </c>
      <c r="C161" s="14" t="s">
        <v>443</v>
      </c>
      <c r="D161" s="14" t="s">
        <v>444</v>
      </c>
      <c r="E161" s="14" t="s">
        <v>445</v>
      </c>
      <c r="F161" s="14" t="s">
        <v>379</v>
      </c>
      <c r="G161" s="16">
        <v>60101060</v>
      </c>
      <c r="H161" s="14" t="s">
        <v>647</v>
      </c>
      <c r="I161" s="14" t="s">
        <v>379</v>
      </c>
      <c r="J161" s="15">
        <v>60106020</v>
      </c>
      <c r="K161" s="14" t="s">
        <v>699</v>
      </c>
      <c r="L161" s="2">
        <v>14458</v>
      </c>
      <c r="M161" s="14" t="s">
        <v>699</v>
      </c>
      <c r="N161" s="15">
        <v>60106020</v>
      </c>
    </row>
    <row r="162" spans="1:14" s="2" customFormat="1">
      <c r="A162" s="14" t="s">
        <v>700</v>
      </c>
      <c r="B162" s="14">
        <v>812946</v>
      </c>
      <c r="C162" s="14" t="s">
        <v>443</v>
      </c>
      <c r="D162" s="14" t="s">
        <v>444</v>
      </c>
      <c r="E162" s="14" t="s">
        <v>445</v>
      </c>
      <c r="F162" s="14" t="s">
        <v>379</v>
      </c>
      <c r="G162" s="16">
        <v>60101080</v>
      </c>
      <c r="H162" s="14" t="s">
        <v>446</v>
      </c>
      <c r="I162" s="14" t="s">
        <v>379</v>
      </c>
      <c r="J162" s="15">
        <v>60108010</v>
      </c>
      <c r="K162" s="14" t="s">
        <v>449</v>
      </c>
      <c r="L162" s="2">
        <v>269277</v>
      </c>
      <c r="M162" s="14" t="s">
        <v>449</v>
      </c>
      <c r="N162" s="15">
        <v>60108010</v>
      </c>
    </row>
    <row r="163" spans="1:14" s="2" customFormat="1">
      <c r="A163" s="14" t="s">
        <v>701</v>
      </c>
      <c r="B163" s="14">
        <v>10089</v>
      </c>
      <c r="C163" s="14" t="s">
        <v>443</v>
      </c>
      <c r="D163" s="14" t="s">
        <v>453</v>
      </c>
      <c r="E163" s="14" t="s">
        <v>454</v>
      </c>
      <c r="F163" s="14" t="s">
        <v>306</v>
      </c>
      <c r="G163" s="16">
        <v>45102020</v>
      </c>
      <c r="H163" s="14" t="s">
        <v>639</v>
      </c>
      <c r="I163" s="14" t="s">
        <v>260</v>
      </c>
      <c r="J163" s="15">
        <v>40201060</v>
      </c>
      <c r="K163" s="14" t="s">
        <v>640</v>
      </c>
      <c r="L163" s="2">
        <v>6544</v>
      </c>
      <c r="M163" s="14" t="s">
        <v>640</v>
      </c>
      <c r="N163" s="15">
        <v>40201060</v>
      </c>
    </row>
    <row r="164" spans="1:14" s="2" customFormat="1">
      <c r="A164" s="14" t="s">
        <v>702</v>
      </c>
      <c r="B164" s="14">
        <v>28470</v>
      </c>
      <c r="C164" s="14" t="s">
        <v>443</v>
      </c>
      <c r="D164" s="14" t="s">
        <v>453</v>
      </c>
      <c r="E164" s="14" t="s">
        <v>454</v>
      </c>
      <c r="F164" s="14" t="s">
        <v>379</v>
      </c>
      <c r="G164" s="16">
        <v>60101080</v>
      </c>
      <c r="H164" s="14" t="s">
        <v>446</v>
      </c>
      <c r="I164" s="14" t="s">
        <v>379</v>
      </c>
      <c r="J164" s="15">
        <v>60108030</v>
      </c>
      <c r="K164" s="14" t="s">
        <v>447</v>
      </c>
      <c r="L164" s="2">
        <v>12882</v>
      </c>
      <c r="M164" s="14" t="s">
        <v>447</v>
      </c>
      <c r="N164" s="15">
        <v>60108030</v>
      </c>
    </row>
    <row r="165" spans="1:14" s="2" customFormat="1">
      <c r="A165" s="14" t="s">
        <v>703</v>
      </c>
      <c r="B165" s="14">
        <v>41012</v>
      </c>
      <c r="C165" s="14" t="s">
        <v>443</v>
      </c>
      <c r="D165" s="14" t="s">
        <v>444</v>
      </c>
      <c r="E165" s="14" t="s">
        <v>445</v>
      </c>
      <c r="F165" s="14" t="s">
        <v>379</v>
      </c>
      <c r="G165" s="16">
        <v>60101060</v>
      </c>
      <c r="H165" s="14" t="s">
        <v>647</v>
      </c>
      <c r="I165" s="14" t="s">
        <v>379</v>
      </c>
      <c r="J165" s="15">
        <v>60106010</v>
      </c>
      <c r="K165" s="14" t="s">
        <v>648</v>
      </c>
      <c r="L165" s="2" t="e">
        <v>#N/A</v>
      </c>
      <c r="M165" s="14" t="s">
        <v>648</v>
      </c>
      <c r="N165" s="15">
        <v>60106010</v>
      </c>
    </row>
    <row r="166" spans="1:14" s="2" customFormat="1">
      <c r="A166" s="14" t="s">
        <v>704</v>
      </c>
      <c r="B166" s="14">
        <v>328863</v>
      </c>
      <c r="C166" s="14" t="s">
        <v>443</v>
      </c>
      <c r="D166" s="14" t="s">
        <v>444</v>
      </c>
      <c r="E166" s="14" t="s">
        <v>445</v>
      </c>
      <c r="F166" s="14" t="s">
        <v>260</v>
      </c>
      <c r="G166" s="16">
        <v>40102010</v>
      </c>
      <c r="H166" s="14" t="s">
        <v>643</v>
      </c>
      <c r="I166" s="14" t="s">
        <v>260</v>
      </c>
      <c r="J166" s="15">
        <v>40201050</v>
      </c>
      <c r="K166" s="14" t="s">
        <v>644</v>
      </c>
      <c r="L166" s="2">
        <v>139311</v>
      </c>
      <c r="M166" s="14" t="s">
        <v>644</v>
      </c>
      <c r="N166" s="15">
        <v>40201050</v>
      </c>
    </row>
    <row r="167" spans="1:14" s="2" customFormat="1">
      <c r="A167" s="14" t="s">
        <v>705</v>
      </c>
      <c r="B167" s="14">
        <v>8438</v>
      </c>
      <c r="C167" s="14" t="s">
        <v>443</v>
      </c>
      <c r="D167" s="14" t="s">
        <v>444</v>
      </c>
      <c r="E167" s="14" t="s">
        <v>445</v>
      </c>
      <c r="F167" s="14" t="s">
        <v>379</v>
      </c>
      <c r="G167" s="16">
        <v>60101060</v>
      </c>
      <c r="H167" s="14" t="s">
        <v>647</v>
      </c>
      <c r="I167" s="14" t="s">
        <v>379</v>
      </c>
      <c r="J167" s="15">
        <v>60106010</v>
      </c>
      <c r="K167" s="14" t="s">
        <v>648</v>
      </c>
      <c r="L167" s="2">
        <v>4713</v>
      </c>
      <c r="M167" s="14" t="s">
        <v>648</v>
      </c>
      <c r="N167" s="15">
        <v>60106010</v>
      </c>
    </row>
    <row r="168" spans="1:14" s="2" customFormat="1">
      <c r="A168" s="14" t="s">
        <v>706</v>
      </c>
      <c r="B168" s="14">
        <v>225231</v>
      </c>
      <c r="C168" s="14" t="s">
        <v>707</v>
      </c>
      <c r="D168" s="14" t="s">
        <v>708</v>
      </c>
      <c r="E168" s="14" t="s">
        <v>709</v>
      </c>
      <c r="F168" s="14" t="s">
        <v>306</v>
      </c>
      <c r="G168" s="16">
        <v>45102020</v>
      </c>
      <c r="H168" s="14" t="s">
        <v>639</v>
      </c>
      <c r="I168" s="14" t="s">
        <v>131</v>
      </c>
      <c r="J168" s="15">
        <v>25301020</v>
      </c>
      <c r="K168" s="14" t="s">
        <v>168</v>
      </c>
      <c r="L168" s="2">
        <v>118474</v>
      </c>
      <c r="M168" s="14" t="s">
        <v>168</v>
      </c>
      <c r="N168" s="15">
        <v>25301020</v>
      </c>
    </row>
    <row r="169" spans="1:14" s="2" customFormat="1">
      <c r="A169" s="14" t="s">
        <v>710</v>
      </c>
      <c r="B169" s="14">
        <v>9897</v>
      </c>
      <c r="C169" s="14" t="s">
        <v>443</v>
      </c>
      <c r="D169" s="14" t="s">
        <v>444</v>
      </c>
      <c r="E169" s="14" t="s">
        <v>445</v>
      </c>
      <c r="F169" s="14" t="s">
        <v>379</v>
      </c>
      <c r="G169" s="16">
        <v>60101060</v>
      </c>
      <c r="H169" s="14" t="s">
        <v>647</v>
      </c>
      <c r="I169" s="14" t="s">
        <v>379</v>
      </c>
      <c r="J169" s="15">
        <v>60106010</v>
      </c>
      <c r="K169" s="14" t="s">
        <v>648</v>
      </c>
      <c r="L169" s="2">
        <v>1353</v>
      </c>
      <c r="M169" s="14" t="s">
        <v>648</v>
      </c>
      <c r="N169" s="15">
        <v>60106010</v>
      </c>
    </row>
    <row r="170" spans="1:14" s="2" customFormat="1">
      <c r="A170" s="14" t="s">
        <v>711</v>
      </c>
      <c r="B170" s="14">
        <v>918</v>
      </c>
      <c r="C170" s="14" t="s">
        <v>480</v>
      </c>
      <c r="D170" s="14" t="s">
        <v>481</v>
      </c>
      <c r="E170" s="14" t="s">
        <v>482</v>
      </c>
      <c r="F170" s="14" t="s">
        <v>205</v>
      </c>
      <c r="G170" s="16">
        <v>30101040</v>
      </c>
      <c r="H170" s="14" t="s">
        <v>673</v>
      </c>
      <c r="I170" s="14" t="s">
        <v>205</v>
      </c>
      <c r="J170" s="15">
        <v>30101040</v>
      </c>
      <c r="K170" s="14" t="s">
        <v>478</v>
      </c>
      <c r="L170" s="2">
        <v>13701</v>
      </c>
      <c r="M170" s="14" t="s">
        <v>478</v>
      </c>
      <c r="N170" s="15">
        <v>30101040</v>
      </c>
    </row>
    <row r="171" spans="1:14" s="2" customFormat="1">
      <c r="A171" s="14" t="s">
        <v>712</v>
      </c>
      <c r="B171" s="14">
        <v>576432</v>
      </c>
      <c r="C171" s="14" t="s">
        <v>443</v>
      </c>
      <c r="D171" s="14" t="s">
        <v>444</v>
      </c>
      <c r="E171" s="14" t="s">
        <v>445</v>
      </c>
      <c r="F171" s="14" t="s">
        <v>379</v>
      </c>
      <c r="G171" s="16">
        <v>60101080</v>
      </c>
      <c r="H171" s="14" t="s">
        <v>446</v>
      </c>
      <c r="I171" s="14" t="s">
        <v>379</v>
      </c>
      <c r="J171" s="15">
        <v>60108010</v>
      </c>
      <c r="K171" s="14" t="s">
        <v>449</v>
      </c>
      <c r="L171" s="2">
        <v>161299</v>
      </c>
      <c r="M171" s="14" t="s">
        <v>449</v>
      </c>
      <c r="N171" s="15">
        <v>60108010</v>
      </c>
    </row>
    <row r="172" spans="1:14" s="2" customFormat="1">
      <c r="A172" s="14" t="s">
        <v>713</v>
      </c>
      <c r="B172" s="14">
        <v>10170</v>
      </c>
      <c r="C172" s="14" t="s">
        <v>443</v>
      </c>
      <c r="D172" s="14" t="s">
        <v>444</v>
      </c>
      <c r="E172" s="14" t="s">
        <v>445</v>
      </c>
      <c r="F172" s="14" t="s">
        <v>379</v>
      </c>
      <c r="G172" s="16">
        <v>60101060</v>
      </c>
      <c r="H172" s="14" t="s">
        <v>647</v>
      </c>
      <c r="I172" s="14" t="s">
        <v>379</v>
      </c>
      <c r="J172" s="15">
        <v>60106020</v>
      </c>
      <c r="K172" s="14" t="s">
        <v>699</v>
      </c>
      <c r="L172" s="2">
        <v>8814</v>
      </c>
      <c r="M172" s="14" t="s">
        <v>699</v>
      </c>
      <c r="N172" s="15">
        <v>60106020</v>
      </c>
    </row>
    <row r="173" spans="1:14" s="2" customFormat="1">
      <c r="A173" s="14" t="s">
        <v>714</v>
      </c>
      <c r="B173" s="14">
        <v>26561</v>
      </c>
      <c r="C173" s="14" t="s">
        <v>443</v>
      </c>
      <c r="D173" s="14" t="s">
        <v>444</v>
      </c>
      <c r="E173" s="14" t="s">
        <v>445</v>
      </c>
      <c r="F173" s="14" t="s">
        <v>379</v>
      </c>
      <c r="G173" s="16">
        <v>60101080</v>
      </c>
      <c r="H173" s="14" t="s">
        <v>446</v>
      </c>
      <c r="I173" s="14" t="s">
        <v>379</v>
      </c>
      <c r="J173" s="15">
        <v>60108030</v>
      </c>
      <c r="K173" s="14" t="s">
        <v>447</v>
      </c>
      <c r="L173" s="2">
        <v>3397</v>
      </c>
      <c r="M173" s="14" t="s">
        <v>447</v>
      </c>
      <c r="N173" s="15">
        <v>60108030</v>
      </c>
    </row>
    <row r="174" spans="1:14" s="2" customFormat="1">
      <c r="A174" s="14" t="s">
        <v>715</v>
      </c>
      <c r="B174" s="14">
        <v>747173</v>
      </c>
      <c r="C174" s="14" t="s">
        <v>443</v>
      </c>
      <c r="D174" s="14" t="s">
        <v>453</v>
      </c>
      <c r="E174" s="14" t="s">
        <v>454</v>
      </c>
      <c r="F174" s="14" t="s">
        <v>306</v>
      </c>
      <c r="G174" s="16">
        <v>45102020</v>
      </c>
      <c r="H174" s="14" t="s">
        <v>639</v>
      </c>
      <c r="I174" s="14" t="s">
        <v>65</v>
      </c>
      <c r="J174" s="15">
        <v>20202030</v>
      </c>
      <c r="K174" s="14" t="s">
        <v>639</v>
      </c>
      <c r="L174" s="2">
        <v>183447</v>
      </c>
      <c r="M174" s="14" t="s">
        <v>639</v>
      </c>
      <c r="N174" s="15">
        <v>20202030</v>
      </c>
    </row>
    <row r="175" spans="1:14" s="2" customFormat="1">
      <c r="A175" s="14" t="s">
        <v>716</v>
      </c>
      <c r="B175" s="14">
        <v>15694</v>
      </c>
      <c r="C175" s="14" t="s">
        <v>443</v>
      </c>
      <c r="D175" s="14" t="s">
        <v>444</v>
      </c>
      <c r="E175" s="14" t="s">
        <v>445</v>
      </c>
      <c r="F175" s="14" t="s">
        <v>379</v>
      </c>
      <c r="G175" s="16">
        <v>60101080</v>
      </c>
      <c r="H175" s="14" t="s">
        <v>446</v>
      </c>
      <c r="I175" s="14" t="s">
        <v>379</v>
      </c>
      <c r="J175" s="15">
        <v>60108010</v>
      </c>
      <c r="K175" s="14" t="s">
        <v>449</v>
      </c>
      <c r="L175" s="2">
        <v>7519</v>
      </c>
      <c r="M175" s="14" t="s">
        <v>449</v>
      </c>
      <c r="N175" s="15">
        <v>60108010</v>
      </c>
    </row>
    <row r="176" spans="1:14" s="2" customFormat="1">
      <c r="A176" s="14" t="s">
        <v>717</v>
      </c>
      <c r="B176" s="14">
        <v>51008</v>
      </c>
      <c r="C176" s="14" t="s">
        <v>443</v>
      </c>
      <c r="D176" s="14" t="s">
        <v>444</v>
      </c>
      <c r="E176" s="14" t="s">
        <v>445</v>
      </c>
      <c r="F176" s="14" t="s">
        <v>306</v>
      </c>
      <c r="G176" s="16">
        <v>45102020</v>
      </c>
      <c r="H176" s="14" t="s">
        <v>639</v>
      </c>
      <c r="I176" s="14" t="s">
        <v>260</v>
      </c>
      <c r="J176" s="15">
        <v>40201060</v>
      </c>
      <c r="K176" s="14" t="s">
        <v>640</v>
      </c>
      <c r="L176" s="2">
        <v>50734</v>
      </c>
      <c r="M176" s="14" t="s">
        <v>640</v>
      </c>
      <c r="N176" s="15">
        <v>40201060</v>
      </c>
    </row>
    <row r="177" spans="1:14" s="2" customFormat="1">
      <c r="A177" s="14" t="s">
        <v>718</v>
      </c>
      <c r="B177" s="14">
        <v>5854</v>
      </c>
      <c r="C177" s="14" t="s">
        <v>496</v>
      </c>
      <c r="D177" s="14" t="s">
        <v>497</v>
      </c>
      <c r="E177" s="14" t="s">
        <v>498</v>
      </c>
      <c r="F177" s="14" t="s">
        <v>205</v>
      </c>
      <c r="G177" s="16">
        <v>30101040</v>
      </c>
      <c r="H177" s="14" t="s">
        <v>673</v>
      </c>
      <c r="I177" s="14" t="s">
        <v>205</v>
      </c>
      <c r="J177" s="15">
        <v>30101040</v>
      </c>
      <c r="K177" s="14" t="s">
        <v>478</v>
      </c>
      <c r="L177" s="2">
        <v>21731</v>
      </c>
      <c r="M177" s="14" t="s">
        <v>478</v>
      </c>
      <c r="N177" s="15">
        <v>30101040</v>
      </c>
    </row>
    <row r="178" spans="1:14" s="2" customFormat="1">
      <c r="A178" s="14" t="s">
        <v>719</v>
      </c>
      <c r="B178" s="14">
        <v>24945</v>
      </c>
      <c r="C178" s="14" t="s">
        <v>443</v>
      </c>
      <c r="D178" s="14" t="s">
        <v>444</v>
      </c>
      <c r="E178" s="14" t="s">
        <v>445</v>
      </c>
      <c r="F178" s="14" t="s">
        <v>379</v>
      </c>
      <c r="G178" s="16">
        <v>60101080</v>
      </c>
      <c r="H178" s="14" t="s">
        <v>446</v>
      </c>
      <c r="I178" s="14" t="s">
        <v>379</v>
      </c>
      <c r="J178" s="15">
        <v>60108010</v>
      </c>
      <c r="K178" s="14" t="s">
        <v>449</v>
      </c>
      <c r="L178" s="2">
        <v>4627</v>
      </c>
      <c r="M178" s="14" t="s">
        <v>449</v>
      </c>
      <c r="N178" s="15">
        <v>60108010</v>
      </c>
    </row>
    <row r="179" spans="1:14" s="2" customFormat="1">
      <c r="A179" s="14" t="s">
        <v>720</v>
      </c>
      <c r="B179" s="14">
        <v>814727</v>
      </c>
      <c r="C179" s="14" t="s">
        <v>443</v>
      </c>
      <c r="D179" s="14" t="s">
        <v>453</v>
      </c>
      <c r="E179" s="14" t="s">
        <v>454</v>
      </c>
      <c r="F179" s="14" t="s">
        <v>260</v>
      </c>
      <c r="G179" s="16">
        <v>40102010</v>
      </c>
      <c r="H179" s="14" t="s">
        <v>643</v>
      </c>
      <c r="I179" s="14" t="s">
        <v>260</v>
      </c>
      <c r="J179" s="15">
        <v>40101015</v>
      </c>
      <c r="K179" s="14" t="s">
        <v>721</v>
      </c>
      <c r="L179" s="2">
        <v>270757</v>
      </c>
      <c r="M179" s="14" t="s">
        <v>721</v>
      </c>
      <c r="N179" s="15">
        <v>40101015</v>
      </c>
    </row>
    <row r="180" spans="1:14" s="2" customFormat="1">
      <c r="A180" s="14" t="s">
        <v>722</v>
      </c>
      <c r="B180" s="14">
        <v>14442</v>
      </c>
      <c r="C180" s="14" t="s">
        <v>460</v>
      </c>
      <c r="D180" s="14" t="s">
        <v>461</v>
      </c>
      <c r="E180" s="14" t="s">
        <v>462</v>
      </c>
      <c r="F180" s="14" t="s">
        <v>306</v>
      </c>
      <c r="G180" s="16">
        <v>45102020</v>
      </c>
      <c r="H180" s="14" t="s">
        <v>639</v>
      </c>
      <c r="I180" s="14" t="s">
        <v>65</v>
      </c>
      <c r="J180" s="15">
        <v>20202030</v>
      </c>
      <c r="K180" s="14" t="s">
        <v>639</v>
      </c>
      <c r="L180" s="2">
        <v>22226</v>
      </c>
      <c r="M180" s="14" t="s">
        <v>639</v>
      </c>
      <c r="N180" s="15">
        <v>20202030</v>
      </c>
    </row>
    <row r="181" spans="1:14" s="2" customFormat="1">
      <c r="A181" s="14" t="s">
        <v>723</v>
      </c>
      <c r="B181" s="14">
        <v>44520</v>
      </c>
      <c r="C181" s="14" t="s">
        <v>443</v>
      </c>
      <c r="D181" s="14" t="s">
        <v>453</v>
      </c>
      <c r="E181" s="14" t="s">
        <v>454</v>
      </c>
      <c r="F181" s="14" t="s">
        <v>260</v>
      </c>
      <c r="G181" s="16">
        <v>40102010</v>
      </c>
      <c r="H181" s="14" t="s">
        <v>643</v>
      </c>
      <c r="I181" s="14" t="s">
        <v>260</v>
      </c>
      <c r="J181" s="15">
        <v>40201050</v>
      </c>
      <c r="K181" s="14" t="s">
        <v>644</v>
      </c>
      <c r="L181" s="2">
        <v>14636</v>
      </c>
      <c r="M181" s="14" t="s">
        <v>644</v>
      </c>
      <c r="N181" s="15">
        <v>40201050</v>
      </c>
    </row>
    <row r="182" spans="1:14" s="2" customFormat="1">
      <c r="A182" s="14" t="s">
        <v>724</v>
      </c>
      <c r="B182" s="14">
        <v>359772</v>
      </c>
      <c r="C182" s="14" t="s">
        <v>443</v>
      </c>
      <c r="D182" s="14" t="s">
        <v>453</v>
      </c>
      <c r="E182" s="14" t="s">
        <v>454</v>
      </c>
      <c r="F182" s="14" t="s">
        <v>306</v>
      </c>
      <c r="G182" s="16">
        <v>45102020</v>
      </c>
      <c r="H182" s="14" t="s">
        <v>639</v>
      </c>
      <c r="I182" s="14" t="s">
        <v>260</v>
      </c>
      <c r="J182" s="15">
        <v>40201060</v>
      </c>
      <c r="K182" s="14" t="s">
        <v>640</v>
      </c>
      <c r="L182" s="2">
        <v>146004</v>
      </c>
      <c r="M182" s="14" t="s">
        <v>640</v>
      </c>
      <c r="N182" s="15">
        <v>40201060</v>
      </c>
    </row>
    <row r="183" spans="1:14" s="2" customFormat="1">
      <c r="A183" s="14" t="s">
        <v>725</v>
      </c>
      <c r="B183" s="14">
        <v>327842</v>
      </c>
      <c r="C183" s="14" t="s">
        <v>443</v>
      </c>
      <c r="D183" s="14" t="s">
        <v>444</v>
      </c>
      <c r="E183" s="14" t="s">
        <v>445</v>
      </c>
      <c r="F183" s="14" t="s">
        <v>379</v>
      </c>
      <c r="G183" s="16">
        <v>60101060</v>
      </c>
      <c r="H183" s="14" t="s">
        <v>647</v>
      </c>
      <c r="I183" s="14" t="s">
        <v>379</v>
      </c>
      <c r="J183" s="15">
        <v>60106020</v>
      </c>
      <c r="K183" s="14" t="s">
        <v>699</v>
      </c>
      <c r="L183" s="2">
        <v>138544</v>
      </c>
      <c r="M183" s="14" t="s">
        <v>699</v>
      </c>
      <c r="N183" s="15">
        <v>60106020</v>
      </c>
    </row>
    <row r="184" spans="1:14" s="2" customFormat="1">
      <c r="A184" s="14" t="s">
        <v>726</v>
      </c>
      <c r="B184" s="14">
        <v>10196</v>
      </c>
      <c r="C184" s="14" t="s">
        <v>443</v>
      </c>
      <c r="D184" s="14" t="s">
        <v>444</v>
      </c>
      <c r="E184" s="14" t="s">
        <v>445</v>
      </c>
      <c r="F184" s="14" t="s">
        <v>379</v>
      </c>
      <c r="G184" s="16">
        <v>60101060</v>
      </c>
      <c r="H184" s="14" t="s">
        <v>647</v>
      </c>
      <c r="I184" s="14" t="s">
        <v>379</v>
      </c>
      <c r="J184" s="15">
        <v>60106010</v>
      </c>
      <c r="K184" s="14" t="s">
        <v>648</v>
      </c>
      <c r="L184" s="2">
        <v>9368</v>
      </c>
      <c r="M184" s="14" t="s">
        <v>648</v>
      </c>
      <c r="N184" s="15">
        <v>60106010</v>
      </c>
    </row>
    <row r="185" spans="1:14" s="2" customFormat="1">
      <c r="A185" s="14" t="s">
        <v>727</v>
      </c>
      <c r="B185" s="14">
        <v>41613</v>
      </c>
      <c r="C185" s="14" t="s">
        <v>480</v>
      </c>
      <c r="D185" s="14" t="s">
        <v>481</v>
      </c>
      <c r="E185" s="14" t="s">
        <v>482</v>
      </c>
      <c r="F185" s="14" t="s">
        <v>306</v>
      </c>
      <c r="G185" s="16">
        <v>45102020</v>
      </c>
      <c r="H185" s="14" t="s">
        <v>639</v>
      </c>
      <c r="I185" s="14" t="s">
        <v>260</v>
      </c>
      <c r="J185" s="15">
        <v>40201060</v>
      </c>
      <c r="K185" s="14" t="s">
        <v>640</v>
      </c>
      <c r="L185" s="2">
        <v>5871</v>
      </c>
      <c r="M185" s="14" t="s">
        <v>640</v>
      </c>
      <c r="N185" s="15">
        <v>40201060</v>
      </c>
    </row>
    <row r="186" spans="1:14" s="2" customFormat="1">
      <c r="A186" s="14" t="s">
        <v>728</v>
      </c>
      <c r="B186" s="14">
        <v>42886</v>
      </c>
      <c r="C186" s="14" t="s">
        <v>480</v>
      </c>
      <c r="D186" s="14" t="s">
        <v>481</v>
      </c>
      <c r="E186" s="14" t="s">
        <v>482</v>
      </c>
      <c r="F186" s="14" t="s">
        <v>379</v>
      </c>
      <c r="G186" s="16">
        <v>60101060</v>
      </c>
      <c r="H186" s="14" t="s">
        <v>647</v>
      </c>
      <c r="I186" s="14" t="s">
        <v>379</v>
      </c>
      <c r="J186" s="15">
        <v>60106010</v>
      </c>
      <c r="K186" s="14" t="s">
        <v>648</v>
      </c>
      <c r="L186" s="2">
        <v>15350</v>
      </c>
      <c r="M186" s="14" t="s">
        <v>648</v>
      </c>
      <c r="N186" s="15">
        <v>60106010</v>
      </c>
    </row>
    <row r="187" spans="1:14" s="2" customFormat="1">
      <c r="A187" s="14" t="s">
        <v>729</v>
      </c>
      <c r="B187" s="14">
        <v>462547</v>
      </c>
      <c r="C187" s="14" t="s">
        <v>549</v>
      </c>
      <c r="D187" s="14" t="s">
        <v>550</v>
      </c>
      <c r="E187" s="14" t="s">
        <v>551</v>
      </c>
      <c r="F187" s="14" t="s">
        <v>306</v>
      </c>
      <c r="G187" s="16">
        <v>45102020</v>
      </c>
      <c r="H187" s="14" t="s">
        <v>639</v>
      </c>
      <c r="I187" s="14" t="s">
        <v>260</v>
      </c>
      <c r="J187" s="15">
        <v>40201060</v>
      </c>
      <c r="K187" s="14" t="s">
        <v>640</v>
      </c>
      <c r="L187" s="2">
        <v>150489</v>
      </c>
      <c r="M187" s="14" t="s">
        <v>640</v>
      </c>
      <c r="N187" s="15">
        <v>40201060</v>
      </c>
    </row>
    <row r="188" spans="1:14" s="2" customFormat="1">
      <c r="A188" s="14" t="s">
        <v>730</v>
      </c>
      <c r="B188" s="14">
        <v>226174</v>
      </c>
      <c r="C188" s="14" t="s">
        <v>549</v>
      </c>
      <c r="D188" s="14" t="s">
        <v>550</v>
      </c>
      <c r="E188" s="14" t="s">
        <v>551</v>
      </c>
      <c r="F188" s="14" t="s">
        <v>306</v>
      </c>
      <c r="G188" s="16">
        <v>45102020</v>
      </c>
      <c r="H188" s="14" t="s">
        <v>639</v>
      </c>
      <c r="I188" s="14" t="s">
        <v>260</v>
      </c>
      <c r="J188" s="15">
        <v>40201060</v>
      </c>
      <c r="K188" s="14" t="s">
        <v>640</v>
      </c>
      <c r="L188" s="2">
        <v>118885</v>
      </c>
      <c r="M188" s="14" t="s">
        <v>640</v>
      </c>
      <c r="N188" s="15">
        <v>40201060</v>
      </c>
    </row>
    <row r="189" spans="1:14" s="2" customFormat="1">
      <c r="A189" s="14" t="s">
        <v>731</v>
      </c>
      <c r="B189" s="14">
        <v>25063</v>
      </c>
      <c r="C189" s="14" t="s">
        <v>443</v>
      </c>
      <c r="D189" s="14" t="s">
        <v>453</v>
      </c>
      <c r="E189" s="14" t="s">
        <v>454</v>
      </c>
      <c r="F189" s="14" t="s">
        <v>205</v>
      </c>
      <c r="G189" s="16">
        <v>30101040</v>
      </c>
      <c r="H189" s="14" t="s">
        <v>673</v>
      </c>
      <c r="I189" s="14" t="s">
        <v>205</v>
      </c>
      <c r="J189" s="15">
        <v>30101040</v>
      </c>
      <c r="K189" s="14" t="s">
        <v>478</v>
      </c>
      <c r="L189" s="2">
        <v>11911</v>
      </c>
      <c r="M189" s="14" t="s">
        <v>478</v>
      </c>
      <c r="N189" s="15">
        <v>30101040</v>
      </c>
    </row>
    <row r="190" spans="1:14" s="2" customFormat="1">
      <c r="A190" s="14" t="s">
        <v>732</v>
      </c>
      <c r="B190" s="14">
        <v>327894</v>
      </c>
      <c r="C190" s="14" t="s">
        <v>443</v>
      </c>
      <c r="D190" s="14" t="s">
        <v>444</v>
      </c>
      <c r="E190" s="14" t="s">
        <v>445</v>
      </c>
      <c r="F190" s="14" t="s">
        <v>379</v>
      </c>
      <c r="G190" s="16">
        <v>60101060</v>
      </c>
      <c r="H190" s="14" t="s">
        <v>647</v>
      </c>
      <c r="I190" s="14" t="s">
        <v>379</v>
      </c>
      <c r="J190" s="15">
        <v>60106010</v>
      </c>
      <c r="K190" s="14" t="s">
        <v>648</v>
      </c>
      <c r="L190" s="2">
        <v>138584</v>
      </c>
      <c r="M190" s="14" t="s">
        <v>648</v>
      </c>
      <c r="N190" s="15">
        <v>60106010</v>
      </c>
    </row>
    <row r="191" spans="1:14" s="2" customFormat="1">
      <c r="A191" s="14" t="s">
        <v>733</v>
      </c>
      <c r="B191" s="14">
        <v>41201</v>
      </c>
      <c r="C191" s="14" t="s">
        <v>443</v>
      </c>
      <c r="D191" s="14" t="s">
        <v>444</v>
      </c>
      <c r="E191" s="14" t="s">
        <v>445</v>
      </c>
      <c r="F191" s="14" t="s">
        <v>379</v>
      </c>
      <c r="G191" s="16">
        <v>60101080</v>
      </c>
      <c r="H191" s="14" t="s">
        <v>446</v>
      </c>
      <c r="I191" s="14" t="s">
        <v>379</v>
      </c>
      <c r="J191" s="15">
        <v>60108020</v>
      </c>
      <c r="K191" s="14" t="s">
        <v>451</v>
      </c>
      <c r="L191" s="2">
        <v>15732</v>
      </c>
      <c r="M191" s="14" t="s">
        <v>451</v>
      </c>
      <c r="N191" s="15">
        <v>60108020</v>
      </c>
    </row>
    <row r="192" spans="1:14" s="2" customFormat="1">
      <c r="A192" s="14" t="s">
        <v>734</v>
      </c>
      <c r="B192" s="14">
        <v>20073</v>
      </c>
      <c r="C192" s="14" t="s">
        <v>443</v>
      </c>
      <c r="D192" s="14" t="s">
        <v>453</v>
      </c>
      <c r="E192" s="14" t="s">
        <v>454</v>
      </c>
      <c r="F192" s="14" t="s">
        <v>306</v>
      </c>
      <c r="G192" s="16">
        <v>45102020</v>
      </c>
      <c r="H192" s="14" t="s">
        <v>639</v>
      </c>
      <c r="I192" s="14" t="s">
        <v>260</v>
      </c>
      <c r="J192" s="15">
        <v>40201060</v>
      </c>
      <c r="K192" s="14" t="s">
        <v>640</v>
      </c>
      <c r="L192" s="2">
        <v>4726</v>
      </c>
      <c r="M192" s="14" t="s">
        <v>640</v>
      </c>
      <c r="N192" s="15">
        <v>40201060</v>
      </c>
    </row>
    <row r="193" spans="1:14" s="2" customFormat="1">
      <c r="A193" s="14" t="s">
        <v>735</v>
      </c>
      <c r="B193" s="14">
        <v>345689</v>
      </c>
      <c r="C193" s="14" t="s">
        <v>460</v>
      </c>
      <c r="D193" s="14" t="s">
        <v>461</v>
      </c>
      <c r="E193" s="14" t="s">
        <v>462</v>
      </c>
      <c r="F193" s="14" t="s">
        <v>379</v>
      </c>
      <c r="G193" s="16">
        <v>60101080</v>
      </c>
      <c r="H193" s="14" t="s">
        <v>446</v>
      </c>
      <c r="I193" s="14" t="s">
        <v>379</v>
      </c>
      <c r="J193" s="15">
        <v>60108020</v>
      </c>
      <c r="K193" s="14" t="s">
        <v>451</v>
      </c>
      <c r="L193" s="2">
        <v>139668</v>
      </c>
      <c r="M193" s="14" t="s">
        <v>451</v>
      </c>
      <c r="N193" s="15">
        <v>60108020</v>
      </c>
    </row>
    <row r="194" spans="1:14" s="2" customFormat="1">
      <c r="A194" s="14" t="s">
        <v>736</v>
      </c>
      <c r="B194" s="14">
        <v>9928</v>
      </c>
      <c r="C194" s="14" t="s">
        <v>443</v>
      </c>
      <c r="D194" s="14" t="s">
        <v>444</v>
      </c>
      <c r="E194" s="14" t="s">
        <v>445</v>
      </c>
      <c r="F194" s="14" t="s">
        <v>379</v>
      </c>
      <c r="G194" s="16">
        <v>60101060</v>
      </c>
      <c r="H194" s="14" t="s">
        <v>647</v>
      </c>
      <c r="I194" s="14" t="s">
        <v>379</v>
      </c>
      <c r="J194" s="15">
        <v>60106010</v>
      </c>
      <c r="K194" s="14" t="s">
        <v>648</v>
      </c>
      <c r="L194" s="2">
        <v>1992</v>
      </c>
      <c r="M194" s="14" t="s">
        <v>648</v>
      </c>
      <c r="N194" s="15">
        <v>60106010</v>
      </c>
    </row>
    <row r="195" spans="1:14" s="2" customFormat="1">
      <c r="A195" s="14" t="s">
        <v>737</v>
      </c>
      <c r="B195" s="14">
        <v>16076</v>
      </c>
      <c r="C195" s="14" t="s">
        <v>443</v>
      </c>
      <c r="D195" s="14" t="s">
        <v>453</v>
      </c>
      <c r="E195" s="14" t="s">
        <v>454</v>
      </c>
      <c r="F195" s="14" t="s">
        <v>260</v>
      </c>
      <c r="G195" s="16">
        <v>40102010</v>
      </c>
      <c r="H195" s="14" t="s">
        <v>643</v>
      </c>
      <c r="I195" s="14" t="s">
        <v>260</v>
      </c>
      <c r="J195" s="15">
        <v>40101015</v>
      </c>
      <c r="K195" s="14" t="s">
        <v>721</v>
      </c>
      <c r="L195" s="2">
        <v>16161</v>
      </c>
      <c r="M195" s="14" t="s">
        <v>721</v>
      </c>
      <c r="N195" s="15">
        <v>40101015</v>
      </c>
    </row>
    <row r="196" spans="1:14" s="2" customFormat="1">
      <c r="A196" s="14" t="s">
        <v>738</v>
      </c>
      <c r="B196" s="14">
        <v>41585</v>
      </c>
      <c r="C196" s="14" t="s">
        <v>443</v>
      </c>
      <c r="D196" s="14" t="s">
        <v>444</v>
      </c>
      <c r="E196" s="14" t="s">
        <v>445</v>
      </c>
      <c r="F196" s="14" t="s">
        <v>260</v>
      </c>
      <c r="G196" s="16">
        <v>40102010</v>
      </c>
      <c r="H196" s="14" t="s">
        <v>643</v>
      </c>
      <c r="I196" s="14" t="s">
        <v>260</v>
      </c>
      <c r="J196" s="15">
        <v>40101015</v>
      </c>
      <c r="K196" s="14" t="s">
        <v>721</v>
      </c>
      <c r="L196" s="2">
        <v>1195</v>
      </c>
      <c r="M196" s="14" t="s">
        <v>721</v>
      </c>
      <c r="N196" s="15">
        <v>40101015</v>
      </c>
    </row>
    <row r="197" spans="1:14" s="2" customFormat="1">
      <c r="A197" s="14" t="s">
        <v>739</v>
      </c>
      <c r="B197" s="14">
        <v>575642</v>
      </c>
      <c r="C197" s="14" t="s">
        <v>443</v>
      </c>
      <c r="D197" s="14" t="s">
        <v>453</v>
      </c>
      <c r="E197" s="14" t="s">
        <v>454</v>
      </c>
      <c r="F197" s="14" t="s">
        <v>260</v>
      </c>
      <c r="G197" s="16">
        <v>40102010</v>
      </c>
      <c r="H197" s="14" t="s">
        <v>643</v>
      </c>
      <c r="I197" s="14" t="s">
        <v>260</v>
      </c>
      <c r="J197" s="15">
        <v>40201050</v>
      </c>
      <c r="K197" s="14" t="s">
        <v>644</v>
      </c>
      <c r="L197" s="2">
        <v>160854</v>
      </c>
      <c r="M197" s="14" t="s">
        <v>644</v>
      </c>
      <c r="N197" s="15">
        <v>40201050</v>
      </c>
    </row>
    <row r="198" spans="1:14" s="2" customFormat="1">
      <c r="A198" s="14" t="s">
        <v>740</v>
      </c>
      <c r="B198" s="14">
        <v>354232</v>
      </c>
      <c r="C198" s="14" t="s">
        <v>443</v>
      </c>
      <c r="D198" s="14" t="s">
        <v>453</v>
      </c>
      <c r="E198" s="14" t="s">
        <v>454</v>
      </c>
      <c r="F198" s="14" t="s">
        <v>379</v>
      </c>
      <c r="G198" s="16">
        <v>60101080</v>
      </c>
      <c r="H198" s="14" t="s">
        <v>446</v>
      </c>
      <c r="I198" s="14" t="s">
        <v>379</v>
      </c>
      <c r="J198" s="15">
        <v>60108010</v>
      </c>
      <c r="K198" s="14" t="s">
        <v>449</v>
      </c>
      <c r="L198" s="2">
        <v>142154</v>
      </c>
      <c r="M198" s="14" t="s">
        <v>449</v>
      </c>
      <c r="N198" s="15">
        <v>60108010</v>
      </c>
    </row>
    <row r="199" spans="1:14" s="2" customFormat="1">
      <c r="A199" s="14" t="s">
        <v>741</v>
      </c>
      <c r="B199" s="14">
        <v>10268</v>
      </c>
      <c r="C199" s="14" t="s">
        <v>443</v>
      </c>
      <c r="D199" s="14" t="s">
        <v>444</v>
      </c>
      <c r="E199" s="14" t="s">
        <v>445</v>
      </c>
      <c r="F199" s="14" t="s">
        <v>260</v>
      </c>
      <c r="G199" s="16">
        <v>40102010</v>
      </c>
      <c r="H199" s="14" t="s">
        <v>643</v>
      </c>
      <c r="I199" s="14" t="s">
        <v>260</v>
      </c>
      <c r="J199" s="15">
        <v>40101015</v>
      </c>
      <c r="K199" s="14" t="s">
        <v>721</v>
      </c>
      <c r="L199" s="2">
        <v>12194</v>
      </c>
      <c r="M199" s="14" t="s">
        <v>721</v>
      </c>
      <c r="N199" s="15">
        <v>40101015</v>
      </c>
    </row>
    <row r="200" spans="1:14" s="2" customFormat="1">
      <c r="A200" s="14" t="s">
        <v>742</v>
      </c>
      <c r="B200" s="14">
        <v>267974</v>
      </c>
      <c r="C200" s="14" t="s">
        <v>443</v>
      </c>
      <c r="D200" s="14" t="s">
        <v>444</v>
      </c>
      <c r="E200" s="14" t="s">
        <v>445</v>
      </c>
      <c r="F200" s="14" t="s">
        <v>306</v>
      </c>
      <c r="G200" s="16">
        <v>45102020</v>
      </c>
      <c r="H200" s="14" t="s">
        <v>639</v>
      </c>
      <c r="I200" s="14" t="s">
        <v>260</v>
      </c>
      <c r="J200" s="15">
        <v>40201060</v>
      </c>
      <c r="K200" s="14" t="s">
        <v>640</v>
      </c>
      <c r="L200" s="2">
        <v>121261</v>
      </c>
      <c r="M200" s="14" t="s">
        <v>640</v>
      </c>
      <c r="N200" s="15">
        <v>40201060</v>
      </c>
    </row>
    <row r="201" spans="1:14" s="2" customFormat="1">
      <c r="A201" s="14" t="s">
        <v>743</v>
      </c>
      <c r="B201" s="14">
        <v>743851</v>
      </c>
      <c r="C201" s="14" t="s">
        <v>443</v>
      </c>
      <c r="D201" s="14" t="s">
        <v>444</v>
      </c>
      <c r="E201" s="14" t="s">
        <v>445</v>
      </c>
      <c r="F201" s="14" t="s">
        <v>379</v>
      </c>
      <c r="G201" s="16">
        <v>60101060</v>
      </c>
      <c r="H201" s="14" t="s">
        <v>647</v>
      </c>
      <c r="I201" s="14" t="s">
        <v>379</v>
      </c>
      <c r="J201" s="15">
        <v>60106020</v>
      </c>
      <c r="K201" s="14" t="s">
        <v>699</v>
      </c>
      <c r="L201" s="2">
        <v>181446</v>
      </c>
      <c r="M201" s="14" t="s">
        <v>699</v>
      </c>
      <c r="N201" s="15">
        <v>60106020</v>
      </c>
    </row>
    <row r="202" spans="1:14" s="2" customFormat="1">
      <c r="A202" s="14" t="s">
        <v>744</v>
      </c>
      <c r="B202" s="14">
        <v>312724</v>
      </c>
      <c r="C202" s="14" t="s">
        <v>745</v>
      </c>
      <c r="D202" s="14" t="s">
        <v>746</v>
      </c>
      <c r="E202" s="14" t="s">
        <v>747</v>
      </c>
      <c r="F202" s="14" t="s">
        <v>205</v>
      </c>
      <c r="G202" s="16">
        <v>30101040</v>
      </c>
      <c r="H202" s="14" t="s">
        <v>673</v>
      </c>
      <c r="I202" s="14" t="s">
        <v>205</v>
      </c>
      <c r="J202" s="15">
        <v>30101040</v>
      </c>
      <c r="K202" s="14" t="s">
        <v>478</v>
      </c>
      <c r="L202" s="2">
        <v>136798</v>
      </c>
      <c r="M202" s="14" t="s">
        <v>478</v>
      </c>
      <c r="N202" s="15">
        <v>30101040</v>
      </c>
    </row>
    <row r="203" spans="1:14" s="2" customFormat="1">
      <c r="A203" s="14" t="s">
        <v>748</v>
      </c>
      <c r="B203" s="14">
        <v>22566</v>
      </c>
      <c r="C203" s="14" t="s">
        <v>443</v>
      </c>
      <c r="D203" s="14" t="s">
        <v>444</v>
      </c>
      <c r="E203" s="14" t="s">
        <v>445</v>
      </c>
      <c r="F203" s="14" t="s">
        <v>306</v>
      </c>
      <c r="G203" s="16">
        <v>45102020</v>
      </c>
      <c r="H203" s="14" t="s">
        <v>639</v>
      </c>
      <c r="I203" s="14" t="s">
        <v>65</v>
      </c>
      <c r="J203" s="15">
        <v>20202030</v>
      </c>
      <c r="K203" s="14" t="s">
        <v>639</v>
      </c>
      <c r="L203" s="2">
        <v>8976</v>
      </c>
      <c r="M203" s="14" t="s">
        <v>639</v>
      </c>
      <c r="N203" s="15">
        <v>20202030</v>
      </c>
    </row>
    <row r="204" spans="1:14" s="2" customFormat="1">
      <c r="A204" s="14" t="s">
        <v>749</v>
      </c>
      <c r="B204" s="14">
        <v>4860</v>
      </c>
      <c r="C204" s="14" t="s">
        <v>443</v>
      </c>
      <c r="D204" s="14" t="s">
        <v>444</v>
      </c>
      <c r="E204" s="14" t="s">
        <v>445</v>
      </c>
      <c r="F204" s="14" t="s">
        <v>379</v>
      </c>
      <c r="G204" s="16">
        <v>60101080</v>
      </c>
      <c r="H204" s="14" t="s">
        <v>446</v>
      </c>
      <c r="I204" s="14" t="s">
        <v>379</v>
      </c>
      <c r="J204" s="15">
        <v>60108040</v>
      </c>
      <c r="K204" s="14" t="s">
        <v>455</v>
      </c>
      <c r="L204" s="2">
        <v>16500</v>
      </c>
      <c r="M204" s="14" t="s">
        <v>455</v>
      </c>
      <c r="N204" s="15">
        <v>60108040</v>
      </c>
    </row>
    <row r="205" spans="1:14" s="2" customFormat="1">
      <c r="A205" s="14" t="s">
        <v>750</v>
      </c>
      <c r="B205" s="14">
        <v>44395</v>
      </c>
      <c r="C205" s="14" t="s">
        <v>466</v>
      </c>
      <c r="D205" s="14" t="s">
        <v>490</v>
      </c>
      <c r="E205" s="14" t="s">
        <v>491</v>
      </c>
      <c r="F205" s="14" t="s">
        <v>379</v>
      </c>
      <c r="G205" s="16">
        <v>60101080</v>
      </c>
      <c r="H205" s="14" t="s">
        <v>446</v>
      </c>
      <c r="I205" s="14" t="s">
        <v>379</v>
      </c>
      <c r="J205" s="15">
        <v>60108020</v>
      </c>
      <c r="K205" s="14" t="s">
        <v>451</v>
      </c>
      <c r="L205" s="2">
        <v>35675</v>
      </c>
      <c r="M205" s="14" t="s">
        <v>451</v>
      </c>
      <c r="N205" s="15">
        <v>60108020</v>
      </c>
    </row>
    <row r="206" spans="1:14" s="2" customFormat="1">
      <c r="A206" s="14" t="s">
        <v>751</v>
      </c>
      <c r="B206" s="14">
        <v>65007</v>
      </c>
      <c r="C206" s="14" t="s">
        <v>584</v>
      </c>
      <c r="D206" s="14" t="s">
        <v>585</v>
      </c>
      <c r="E206" s="14" t="s">
        <v>586</v>
      </c>
      <c r="F206" s="14" t="s">
        <v>205</v>
      </c>
      <c r="G206" s="16">
        <v>30101040</v>
      </c>
      <c r="H206" s="14" t="s">
        <v>673</v>
      </c>
      <c r="I206" s="14" t="s">
        <v>205</v>
      </c>
      <c r="J206" s="15">
        <v>30101040</v>
      </c>
      <c r="K206" s="14" t="s">
        <v>478</v>
      </c>
      <c r="L206" s="2">
        <v>56894</v>
      </c>
      <c r="M206" s="14" t="s">
        <v>478</v>
      </c>
      <c r="N206" s="15">
        <v>30101040</v>
      </c>
    </row>
    <row r="207" spans="1:14" s="2" customFormat="1">
      <c r="A207" s="14" t="s">
        <v>752</v>
      </c>
      <c r="B207" s="14">
        <v>30534</v>
      </c>
      <c r="C207" s="14" t="s">
        <v>466</v>
      </c>
      <c r="D207" s="14" t="s">
        <v>490</v>
      </c>
      <c r="E207" s="14" t="s">
        <v>491</v>
      </c>
      <c r="F207" s="14" t="s">
        <v>379</v>
      </c>
      <c r="G207" s="16">
        <v>60101060</v>
      </c>
      <c r="H207" s="14" t="s">
        <v>647</v>
      </c>
      <c r="I207" s="14" t="s">
        <v>379</v>
      </c>
      <c r="J207" s="15">
        <v>60106010</v>
      </c>
      <c r="K207" s="14" t="s">
        <v>648</v>
      </c>
      <c r="L207" s="2">
        <v>39867</v>
      </c>
      <c r="M207" s="14" t="s">
        <v>648</v>
      </c>
      <c r="N207" s="15">
        <v>60106010</v>
      </c>
    </row>
    <row r="208" spans="1:14" s="2" customFormat="1">
      <c r="A208" s="14" t="s">
        <v>753</v>
      </c>
      <c r="B208" s="14">
        <v>758358</v>
      </c>
      <c r="C208" s="14" t="s">
        <v>474</v>
      </c>
      <c r="D208" s="14" t="s">
        <v>475</v>
      </c>
      <c r="E208" s="14" t="s">
        <v>476</v>
      </c>
      <c r="F208" s="14" t="s">
        <v>205</v>
      </c>
      <c r="G208" s="16">
        <v>30101040</v>
      </c>
      <c r="H208" s="14" t="s">
        <v>673</v>
      </c>
      <c r="I208" s="14" t="s">
        <v>205</v>
      </c>
      <c r="J208" s="15">
        <v>30101040</v>
      </c>
      <c r="K208" s="14" t="s">
        <v>478</v>
      </c>
      <c r="L208" s="2">
        <v>189731</v>
      </c>
      <c r="M208" s="14" t="s">
        <v>478</v>
      </c>
      <c r="N208" s="15">
        <v>30101040</v>
      </c>
    </row>
    <row r="209" spans="1:14" s="2" customFormat="1">
      <c r="A209" s="14" t="s">
        <v>754</v>
      </c>
      <c r="B209" s="14">
        <v>41516</v>
      </c>
      <c r="C209" s="14" t="s">
        <v>443</v>
      </c>
      <c r="D209" s="14" t="s">
        <v>444</v>
      </c>
      <c r="E209" s="14" t="s">
        <v>445</v>
      </c>
      <c r="F209" s="14" t="s">
        <v>306</v>
      </c>
      <c r="G209" s="16">
        <v>45102020</v>
      </c>
      <c r="H209" s="14" t="s">
        <v>639</v>
      </c>
      <c r="I209" s="14" t="s">
        <v>260</v>
      </c>
      <c r="J209" s="15">
        <v>40201060</v>
      </c>
      <c r="K209" s="14" t="s">
        <v>640</v>
      </c>
      <c r="L209" s="2">
        <v>16795</v>
      </c>
      <c r="M209" s="14" t="s">
        <v>640</v>
      </c>
      <c r="N209" s="15">
        <v>40201060</v>
      </c>
    </row>
    <row r="210" spans="1:14" s="2" customFormat="1">
      <c r="A210" s="14" t="s">
        <v>755</v>
      </c>
      <c r="B210" s="14">
        <v>322295</v>
      </c>
      <c r="C210" s="14" t="s">
        <v>443</v>
      </c>
      <c r="D210" s="14" t="s">
        <v>444</v>
      </c>
      <c r="E210" s="14" t="s">
        <v>445</v>
      </c>
      <c r="F210" s="14" t="s">
        <v>306</v>
      </c>
      <c r="G210" s="16">
        <v>45102020</v>
      </c>
      <c r="H210" s="14" t="s">
        <v>639</v>
      </c>
      <c r="I210" s="14" t="s">
        <v>260</v>
      </c>
      <c r="J210" s="15">
        <v>40201060</v>
      </c>
      <c r="K210" s="14" t="s">
        <v>640</v>
      </c>
      <c r="L210" s="2">
        <v>137630</v>
      </c>
      <c r="M210" s="14" t="s">
        <v>640</v>
      </c>
      <c r="N210" s="15">
        <v>40201060</v>
      </c>
    </row>
    <row r="211" spans="1:14" s="2" customFormat="1">
      <c r="A211" s="14" t="s">
        <v>756</v>
      </c>
      <c r="B211" s="14">
        <v>278145</v>
      </c>
      <c r="C211" s="14" t="s">
        <v>493</v>
      </c>
      <c r="D211" s="14" t="s">
        <v>572</v>
      </c>
      <c r="E211" s="14" t="s">
        <v>573</v>
      </c>
      <c r="F211" s="14" t="s">
        <v>205</v>
      </c>
      <c r="G211" s="16">
        <v>30101040</v>
      </c>
      <c r="H211" s="14" t="s">
        <v>673</v>
      </c>
      <c r="I211" s="14" t="s">
        <v>205</v>
      </c>
      <c r="J211" s="15">
        <v>30101040</v>
      </c>
      <c r="K211" s="14" t="s">
        <v>478</v>
      </c>
      <c r="L211" s="2">
        <v>127229</v>
      </c>
      <c r="M211" s="14" t="s">
        <v>478</v>
      </c>
      <c r="N211" s="15">
        <v>30101040</v>
      </c>
    </row>
    <row r="212" spans="1:14" s="2" customFormat="1">
      <c r="A212" s="14" t="s">
        <v>757</v>
      </c>
      <c r="B212" s="14">
        <v>4481</v>
      </c>
      <c r="C212" s="14" t="s">
        <v>443</v>
      </c>
      <c r="D212" s="14" t="s">
        <v>444</v>
      </c>
      <c r="E212" s="14" t="s">
        <v>445</v>
      </c>
      <c r="F212" s="14" t="s">
        <v>379</v>
      </c>
      <c r="G212" s="16">
        <v>60101080</v>
      </c>
      <c r="H212" s="14" t="s">
        <v>446</v>
      </c>
      <c r="I212" s="14" t="s">
        <v>379</v>
      </c>
      <c r="J212" s="15">
        <v>60108020</v>
      </c>
      <c r="K212" s="14" t="s">
        <v>451</v>
      </c>
      <c r="L212" s="2">
        <v>14369</v>
      </c>
      <c r="M212" s="14" t="s">
        <v>451</v>
      </c>
      <c r="N212" s="15">
        <v>60108020</v>
      </c>
    </row>
    <row r="213" spans="1:14" s="2" customFormat="1">
      <c r="A213" s="14" t="s">
        <v>758</v>
      </c>
      <c r="B213" s="14">
        <v>267975</v>
      </c>
      <c r="C213" s="14" t="s">
        <v>443</v>
      </c>
      <c r="D213" s="14" t="s">
        <v>444</v>
      </c>
      <c r="E213" s="14" t="s">
        <v>445</v>
      </c>
      <c r="F213" s="14" t="s">
        <v>260</v>
      </c>
      <c r="G213" s="16">
        <v>40102010</v>
      </c>
      <c r="H213" s="14" t="s">
        <v>643</v>
      </c>
      <c r="I213" s="14" t="s">
        <v>260</v>
      </c>
      <c r="J213" s="15">
        <v>40201050</v>
      </c>
      <c r="K213" s="14" t="s">
        <v>644</v>
      </c>
      <c r="L213" s="2">
        <v>121262</v>
      </c>
      <c r="M213" s="14" t="s">
        <v>644</v>
      </c>
      <c r="N213" s="15">
        <v>40201050</v>
      </c>
    </row>
    <row r="214" spans="1:14" s="2" customFormat="1">
      <c r="A214" s="14" t="s">
        <v>759</v>
      </c>
      <c r="B214" s="14">
        <v>44277</v>
      </c>
      <c r="C214" s="14" t="s">
        <v>443</v>
      </c>
      <c r="D214" s="14" t="s">
        <v>453</v>
      </c>
      <c r="E214" s="14" t="s">
        <v>454</v>
      </c>
      <c r="F214" s="14" t="s">
        <v>306</v>
      </c>
      <c r="G214" s="16">
        <v>45102020</v>
      </c>
      <c r="H214" s="14" t="s">
        <v>639</v>
      </c>
      <c r="I214" s="14" t="s">
        <v>65</v>
      </c>
      <c r="J214" s="15">
        <v>20202030</v>
      </c>
      <c r="K214" s="14" t="s">
        <v>639</v>
      </c>
      <c r="L214" s="2">
        <v>4794</v>
      </c>
      <c r="M214" s="14" t="s">
        <v>639</v>
      </c>
      <c r="N214" s="15">
        <v>20202030</v>
      </c>
    </row>
    <row r="215" spans="1:14" s="2" customFormat="1">
      <c r="A215" s="14" t="s">
        <v>760</v>
      </c>
      <c r="B215" s="14">
        <v>41015</v>
      </c>
      <c r="C215" s="14" t="s">
        <v>443</v>
      </c>
      <c r="D215" s="14" t="s">
        <v>444</v>
      </c>
      <c r="E215" s="14" t="s">
        <v>445</v>
      </c>
      <c r="F215" s="14" t="s">
        <v>379</v>
      </c>
      <c r="G215" s="16">
        <v>60101080</v>
      </c>
      <c r="H215" s="14" t="s">
        <v>446</v>
      </c>
      <c r="I215" s="14" t="s">
        <v>379</v>
      </c>
      <c r="J215" s="15">
        <v>60108020</v>
      </c>
      <c r="K215" s="14" t="s">
        <v>451</v>
      </c>
      <c r="L215" s="2">
        <v>4810</v>
      </c>
      <c r="M215" s="14" t="s">
        <v>451</v>
      </c>
      <c r="N215" s="15">
        <v>60108020</v>
      </c>
    </row>
    <row r="216" spans="1:14" s="2" customFormat="1">
      <c r="A216" s="14" t="s">
        <v>761</v>
      </c>
      <c r="B216" s="14">
        <v>10985</v>
      </c>
      <c r="C216" s="14" t="s">
        <v>520</v>
      </c>
      <c r="D216" s="14" t="s">
        <v>521</v>
      </c>
      <c r="E216" s="14" t="s">
        <v>522</v>
      </c>
      <c r="F216" s="14" t="s">
        <v>205</v>
      </c>
      <c r="G216" s="16">
        <v>30101040</v>
      </c>
      <c r="H216" s="14" t="s">
        <v>673</v>
      </c>
      <c r="I216" s="14" t="s">
        <v>205</v>
      </c>
      <c r="J216" s="15">
        <v>30101040</v>
      </c>
      <c r="K216" s="14" t="s">
        <v>478</v>
      </c>
      <c r="L216" s="2">
        <v>19691</v>
      </c>
      <c r="M216" s="14" t="s">
        <v>478</v>
      </c>
      <c r="N216" s="15">
        <v>30101040</v>
      </c>
    </row>
    <row r="217" spans="1:14" s="2" customFormat="1">
      <c r="A217" s="14" t="s">
        <v>762</v>
      </c>
      <c r="B217" s="14">
        <v>43730</v>
      </c>
      <c r="C217" s="14" t="s">
        <v>480</v>
      </c>
      <c r="D217" s="14" t="s">
        <v>481</v>
      </c>
      <c r="E217" s="14" t="s">
        <v>482</v>
      </c>
      <c r="F217" s="14" t="s">
        <v>379</v>
      </c>
      <c r="G217" s="16">
        <v>60101060</v>
      </c>
      <c r="H217" s="14" t="s">
        <v>647</v>
      </c>
      <c r="I217" s="14" t="s">
        <v>379</v>
      </c>
      <c r="J217" s="15">
        <v>60106010</v>
      </c>
      <c r="K217" s="14" t="s">
        <v>648</v>
      </c>
      <c r="L217" s="2">
        <v>5187</v>
      </c>
      <c r="M217" s="14" t="s">
        <v>648</v>
      </c>
      <c r="N217" s="15">
        <v>60106010</v>
      </c>
    </row>
    <row r="218" spans="1:14" s="2" customFormat="1">
      <c r="A218" s="14" t="s">
        <v>763</v>
      </c>
      <c r="B218" s="14">
        <v>40872</v>
      </c>
      <c r="C218" s="14" t="s">
        <v>505</v>
      </c>
      <c r="D218" s="14" t="s">
        <v>506</v>
      </c>
      <c r="E218" s="14" t="s">
        <v>507</v>
      </c>
      <c r="F218" s="14" t="s">
        <v>205</v>
      </c>
      <c r="G218" s="16">
        <v>30101040</v>
      </c>
      <c r="H218" s="14" t="s">
        <v>673</v>
      </c>
      <c r="I218" s="14" t="s">
        <v>205</v>
      </c>
      <c r="J218" s="15">
        <v>30101040</v>
      </c>
      <c r="K218" s="14" t="s">
        <v>478</v>
      </c>
      <c r="L218" s="2">
        <v>21082</v>
      </c>
      <c r="M218" s="14" t="s">
        <v>478</v>
      </c>
      <c r="N218" s="15">
        <v>30101040</v>
      </c>
    </row>
    <row r="219" spans="1:14" s="2" customFormat="1">
      <c r="A219" s="14" t="s">
        <v>764</v>
      </c>
      <c r="B219" s="14">
        <v>3781</v>
      </c>
      <c r="C219" s="14" t="s">
        <v>443</v>
      </c>
      <c r="D219" s="14" t="s">
        <v>453</v>
      </c>
      <c r="E219" s="14" t="s">
        <v>454</v>
      </c>
      <c r="F219" s="14" t="s">
        <v>306</v>
      </c>
      <c r="G219" s="16">
        <v>45102020</v>
      </c>
      <c r="H219" s="14" t="s">
        <v>639</v>
      </c>
      <c r="I219" s="14" t="s">
        <v>65</v>
      </c>
      <c r="J219" s="15">
        <v>20202010</v>
      </c>
      <c r="K219" s="14" t="s">
        <v>636</v>
      </c>
      <c r="L219" s="2">
        <v>11362</v>
      </c>
      <c r="M219" s="14" t="s">
        <v>636</v>
      </c>
      <c r="N219" s="15">
        <v>20202010</v>
      </c>
    </row>
    <row r="220" spans="1:14" s="2" customFormat="1">
      <c r="A220" s="14" t="s">
        <v>765</v>
      </c>
      <c r="B220" s="14">
        <v>33850</v>
      </c>
      <c r="C220" s="14" t="s">
        <v>443</v>
      </c>
      <c r="D220" s="14" t="s">
        <v>444</v>
      </c>
      <c r="E220" s="14" t="s">
        <v>445</v>
      </c>
      <c r="F220" s="14" t="s">
        <v>306</v>
      </c>
      <c r="G220" s="16">
        <v>45102020</v>
      </c>
      <c r="H220" s="14" t="s">
        <v>639</v>
      </c>
      <c r="I220" s="14" t="s">
        <v>260</v>
      </c>
      <c r="J220" s="15">
        <v>40201060</v>
      </c>
      <c r="K220" s="14" t="s">
        <v>640</v>
      </c>
      <c r="L220" s="2">
        <v>5929</v>
      </c>
      <c r="M220" s="14" t="s">
        <v>640</v>
      </c>
      <c r="N220" s="15">
        <v>40201060</v>
      </c>
    </row>
    <row r="221" spans="1:14" s="2" customFormat="1">
      <c r="A221" s="14" t="s">
        <v>766</v>
      </c>
      <c r="B221" s="14">
        <v>4689</v>
      </c>
      <c r="C221" s="14" t="s">
        <v>443</v>
      </c>
      <c r="D221" s="14" t="s">
        <v>453</v>
      </c>
      <c r="E221" s="14" t="s">
        <v>454</v>
      </c>
      <c r="F221" s="14" t="s">
        <v>205</v>
      </c>
      <c r="G221" s="16">
        <v>30101040</v>
      </c>
      <c r="H221" s="14" t="s">
        <v>673</v>
      </c>
      <c r="I221" s="14" t="s">
        <v>205</v>
      </c>
      <c r="J221" s="15">
        <v>30101040</v>
      </c>
      <c r="K221" s="14" t="s">
        <v>478</v>
      </c>
      <c r="L221" s="2">
        <v>11902</v>
      </c>
      <c r="M221" s="14" t="s">
        <v>478</v>
      </c>
      <c r="N221" s="15">
        <v>30101040</v>
      </c>
    </row>
    <row r="222" spans="1:14" s="2" customFormat="1">
      <c r="A222" s="14" t="s">
        <v>767</v>
      </c>
      <c r="B222" s="14">
        <v>20297</v>
      </c>
      <c r="C222" s="14" t="s">
        <v>443</v>
      </c>
      <c r="D222" s="14" t="s">
        <v>453</v>
      </c>
      <c r="E222" s="14" t="s">
        <v>454</v>
      </c>
      <c r="F222" s="14" t="s">
        <v>379</v>
      </c>
      <c r="G222" s="16">
        <v>60101080</v>
      </c>
      <c r="H222" s="14" t="s">
        <v>446</v>
      </c>
      <c r="I222" s="14" t="s">
        <v>379</v>
      </c>
      <c r="J222" s="15">
        <v>60108010</v>
      </c>
      <c r="K222" s="14" t="s">
        <v>449</v>
      </c>
      <c r="L222" s="2">
        <v>8195</v>
      </c>
      <c r="M222" s="14" t="s">
        <v>449</v>
      </c>
      <c r="N222" s="15">
        <v>60108010</v>
      </c>
    </row>
    <row r="223" spans="1:14" s="2" customFormat="1">
      <c r="A223" s="14" t="s">
        <v>768</v>
      </c>
      <c r="B223" s="14">
        <v>798597</v>
      </c>
      <c r="C223" s="14" t="s">
        <v>474</v>
      </c>
      <c r="D223" s="14" t="s">
        <v>444</v>
      </c>
      <c r="E223" s="14" t="s">
        <v>445</v>
      </c>
      <c r="F223" s="14" t="s">
        <v>306</v>
      </c>
      <c r="G223" s="16">
        <v>45102020</v>
      </c>
      <c r="H223" s="14" t="s">
        <v>639</v>
      </c>
      <c r="I223" s="14" t="s">
        <v>260</v>
      </c>
      <c r="J223" s="15">
        <v>40201060</v>
      </c>
      <c r="K223" s="14" t="s">
        <v>640</v>
      </c>
      <c r="L223" s="2">
        <v>198736</v>
      </c>
      <c r="M223" s="14" t="s">
        <v>640</v>
      </c>
      <c r="N223" s="15">
        <v>40201060</v>
      </c>
    </row>
    <row r="224" spans="1:14" s="2" customFormat="1">
      <c r="A224" s="14" t="s">
        <v>769</v>
      </c>
      <c r="B224" s="14">
        <v>4888</v>
      </c>
      <c r="C224" s="14" t="s">
        <v>443</v>
      </c>
      <c r="D224" s="14" t="s">
        <v>444</v>
      </c>
      <c r="E224" s="14" t="s">
        <v>445</v>
      </c>
      <c r="F224" s="14" t="s">
        <v>205</v>
      </c>
      <c r="G224" s="16">
        <v>30101040</v>
      </c>
      <c r="H224" s="14" t="s">
        <v>673</v>
      </c>
      <c r="I224" s="14" t="s">
        <v>205</v>
      </c>
      <c r="J224" s="15">
        <v>30101040</v>
      </c>
      <c r="K224" s="14" t="s">
        <v>478</v>
      </c>
      <c r="L224" s="2">
        <v>16187</v>
      </c>
      <c r="M224" s="14" t="s">
        <v>478</v>
      </c>
      <c r="N224" s="15">
        <v>30101040</v>
      </c>
    </row>
    <row r="225" spans="1:14" s="2" customFormat="1">
      <c r="A225" s="14" t="s">
        <v>770</v>
      </c>
      <c r="B225" s="14">
        <v>31502</v>
      </c>
      <c r="C225" s="14" t="s">
        <v>466</v>
      </c>
      <c r="D225" s="14" t="s">
        <v>490</v>
      </c>
      <c r="E225" s="14" t="s">
        <v>491</v>
      </c>
      <c r="F225" s="14" t="s">
        <v>379</v>
      </c>
      <c r="G225" s="16">
        <v>60101080</v>
      </c>
      <c r="H225" s="14" t="s">
        <v>446</v>
      </c>
      <c r="I225" s="14" t="s">
        <v>379</v>
      </c>
      <c r="J225" s="15">
        <v>60108020</v>
      </c>
      <c r="K225" s="14" t="s">
        <v>451</v>
      </c>
      <c r="L225" s="2">
        <v>19800</v>
      </c>
      <c r="M225" s="14" t="s">
        <v>451</v>
      </c>
      <c r="N225" s="15">
        <v>60108020</v>
      </c>
    </row>
    <row r="226" spans="1:14" s="2" customFormat="1">
      <c r="A226" s="14" t="s">
        <v>771</v>
      </c>
      <c r="B226" s="14">
        <v>7308</v>
      </c>
      <c r="C226" s="14" t="s">
        <v>536</v>
      </c>
      <c r="D226" s="14" t="s">
        <v>537</v>
      </c>
      <c r="E226" s="14" t="s">
        <v>538</v>
      </c>
      <c r="F226" s="14" t="s">
        <v>260</v>
      </c>
      <c r="G226" s="16">
        <v>40102010</v>
      </c>
      <c r="H226" s="14" t="s">
        <v>643</v>
      </c>
      <c r="I226" s="14" t="s">
        <v>260</v>
      </c>
      <c r="J226" s="15">
        <v>40201050</v>
      </c>
      <c r="K226" s="14" t="s">
        <v>644</v>
      </c>
      <c r="L226" s="2">
        <v>23118</v>
      </c>
      <c r="M226" s="14" t="s">
        <v>644</v>
      </c>
      <c r="N226" s="15">
        <v>40201050</v>
      </c>
    </row>
    <row r="227" spans="1:14" s="2" customFormat="1">
      <c r="A227" s="14" t="s">
        <v>772</v>
      </c>
      <c r="B227" s="14">
        <v>3727</v>
      </c>
      <c r="C227" s="14" t="s">
        <v>443</v>
      </c>
      <c r="D227" s="14" t="s">
        <v>453</v>
      </c>
      <c r="E227" s="14" t="s">
        <v>454</v>
      </c>
      <c r="F227" s="14" t="s">
        <v>306</v>
      </c>
      <c r="G227" s="16">
        <v>45102020</v>
      </c>
      <c r="H227" s="14" t="s">
        <v>639</v>
      </c>
      <c r="I227" s="14" t="s">
        <v>260</v>
      </c>
      <c r="J227" s="15">
        <v>40201060</v>
      </c>
      <c r="K227" s="14" t="s">
        <v>640</v>
      </c>
      <c r="L227" s="2">
        <v>5310</v>
      </c>
      <c r="M227" s="14" t="s">
        <v>640</v>
      </c>
      <c r="N227" s="15">
        <v>40201060</v>
      </c>
    </row>
    <row r="228" spans="1:14" s="2" customFormat="1">
      <c r="A228" s="14" t="s">
        <v>773</v>
      </c>
      <c r="B228" s="14">
        <v>323490</v>
      </c>
      <c r="C228" s="14" t="s">
        <v>443</v>
      </c>
      <c r="D228" s="14" t="s">
        <v>444</v>
      </c>
      <c r="E228" s="14" t="s">
        <v>445</v>
      </c>
      <c r="F228" s="14" t="s">
        <v>260</v>
      </c>
      <c r="G228" s="16">
        <v>40102010</v>
      </c>
      <c r="H228" s="14" t="s">
        <v>643</v>
      </c>
      <c r="I228" s="14" t="s">
        <v>260</v>
      </c>
      <c r="J228" s="15">
        <v>40201050</v>
      </c>
      <c r="K228" s="14" t="s">
        <v>644</v>
      </c>
      <c r="L228" s="2">
        <v>137937</v>
      </c>
      <c r="M228" s="14" t="s">
        <v>644</v>
      </c>
      <c r="N228" s="15">
        <v>40201050</v>
      </c>
    </row>
    <row r="229" spans="1:14" s="2" customFormat="1">
      <c r="A229" s="14" t="s">
        <v>774</v>
      </c>
      <c r="B229" s="14">
        <v>35144</v>
      </c>
      <c r="C229" s="14" t="s">
        <v>443</v>
      </c>
      <c r="D229" s="14" t="s">
        <v>444</v>
      </c>
      <c r="E229" s="14" t="s">
        <v>445</v>
      </c>
      <c r="F229" s="14" t="s">
        <v>306</v>
      </c>
      <c r="G229" s="16">
        <v>45102020</v>
      </c>
      <c r="H229" s="14" t="s">
        <v>639</v>
      </c>
      <c r="I229" s="14" t="s">
        <v>260</v>
      </c>
      <c r="J229" s="15">
        <v>40201060</v>
      </c>
      <c r="K229" s="14" t="s">
        <v>640</v>
      </c>
      <c r="L229" s="2">
        <v>2298</v>
      </c>
      <c r="M229" s="14" t="s">
        <v>640</v>
      </c>
      <c r="N229" s="15">
        <v>40201060</v>
      </c>
    </row>
    <row r="230" spans="1:14" s="2" customFormat="1">
      <c r="A230" s="14" t="s">
        <v>775</v>
      </c>
      <c r="B230" s="14">
        <v>43951</v>
      </c>
      <c r="C230" s="14" t="s">
        <v>443</v>
      </c>
      <c r="D230" s="14" t="s">
        <v>444</v>
      </c>
      <c r="E230" s="14" t="s">
        <v>445</v>
      </c>
      <c r="F230" s="14" t="s">
        <v>306</v>
      </c>
      <c r="G230" s="16">
        <v>45102020</v>
      </c>
      <c r="H230" s="14" t="s">
        <v>639</v>
      </c>
      <c r="I230" s="14" t="s">
        <v>260</v>
      </c>
      <c r="J230" s="15">
        <v>40201060</v>
      </c>
      <c r="K230" s="14" t="s">
        <v>640</v>
      </c>
      <c r="L230" s="2">
        <v>16451</v>
      </c>
      <c r="M230" s="14" t="s">
        <v>640</v>
      </c>
      <c r="N230" s="15">
        <v>40201060</v>
      </c>
    </row>
    <row r="231" spans="1:14" s="2" customFormat="1">
      <c r="A231" s="14" t="s">
        <v>776</v>
      </c>
      <c r="B231" s="14">
        <v>213297</v>
      </c>
      <c r="C231" s="14" t="s">
        <v>443</v>
      </c>
      <c r="D231" s="14" t="s">
        <v>453</v>
      </c>
      <c r="E231" s="14" t="s">
        <v>454</v>
      </c>
      <c r="F231" s="14" t="s">
        <v>306</v>
      </c>
      <c r="G231" s="16">
        <v>45102020</v>
      </c>
      <c r="H231" s="14" t="s">
        <v>639</v>
      </c>
      <c r="I231" s="14" t="s">
        <v>65</v>
      </c>
      <c r="J231" s="15">
        <v>20202030</v>
      </c>
      <c r="K231" s="14" t="s">
        <v>639</v>
      </c>
      <c r="L231" s="2">
        <v>111836</v>
      </c>
      <c r="M231" s="14" t="s">
        <v>639</v>
      </c>
      <c r="N231" s="15">
        <v>20202030</v>
      </c>
    </row>
    <row r="232" spans="1:14" s="2" customFormat="1">
      <c r="A232" s="14" t="s">
        <v>777</v>
      </c>
      <c r="B232" s="14">
        <v>8248600</v>
      </c>
      <c r="C232" s="14" t="s">
        <v>509</v>
      </c>
      <c r="D232" s="14" t="s">
        <v>510</v>
      </c>
      <c r="E232" s="14" t="s">
        <v>511</v>
      </c>
      <c r="F232" s="14" t="s">
        <v>306</v>
      </c>
      <c r="G232" s="16">
        <v>45102020</v>
      </c>
      <c r="H232" s="14" t="s">
        <v>639</v>
      </c>
      <c r="I232" s="14" t="s">
        <v>260</v>
      </c>
      <c r="J232" s="15">
        <v>40201060</v>
      </c>
      <c r="K232" s="14" t="s">
        <v>640</v>
      </c>
      <c r="L232" s="2">
        <v>335600</v>
      </c>
      <c r="M232" s="14" t="s">
        <v>640</v>
      </c>
      <c r="N232" s="15">
        <v>40201060</v>
      </c>
    </row>
    <row r="233" spans="1:14" s="2" customFormat="1">
      <c r="A233" s="14" t="s">
        <v>778</v>
      </c>
      <c r="B233" s="14">
        <v>8027016</v>
      </c>
      <c r="C233" s="14" t="s">
        <v>496</v>
      </c>
      <c r="D233" s="14" t="s">
        <v>497</v>
      </c>
      <c r="E233" s="14" t="s">
        <v>498</v>
      </c>
      <c r="F233" s="14" t="s">
        <v>379</v>
      </c>
      <c r="G233" s="16">
        <v>60101080</v>
      </c>
      <c r="H233" s="14" t="s">
        <v>446</v>
      </c>
      <c r="I233" s="14" t="s">
        <v>379</v>
      </c>
      <c r="J233" s="15">
        <v>60108010</v>
      </c>
      <c r="K233" s="14" t="s">
        <v>449</v>
      </c>
      <c r="L233" s="2">
        <v>280199</v>
      </c>
      <c r="M233" s="14" t="s">
        <v>449</v>
      </c>
      <c r="N233" s="15">
        <v>60108010</v>
      </c>
    </row>
    <row r="234" spans="1:14" s="2" customFormat="1">
      <c r="A234" s="14" t="s">
        <v>779</v>
      </c>
      <c r="B234" s="14">
        <v>8184287</v>
      </c>
      <c r="C234" s="14" t="s">
        <v>595</v>
      </c>
      <c r="D234" s="14" t="s">
        <v>596</v>
      </c>
      <c r="E234" s="14" t="s">
        <v>597</v>
      </c>
      <c r="F234" s="14" t="s">
        <v>260</v>
      </c>
      <c r="G234" s="16">
        <v>40102010</v>
      </c>
      <c r="H234" s="14" t="s">
        <v>643</v>
      </c>
      <c r="I234" s="14" t="s">
        <v>260</v>
      </c>
      <c r="J234" s="15">
        <v>40201050</v>
      </c>
      <c r="K234" s="14" t="s">
        <v>644</v>
      </c>
      <c r="L234" s="2">
        <v>329477</v>
      </c>
      <c r="M234" s="14" t="s">
        <v>644</v>
      </c>
      <c r="N234" s="15">
        <v>40201050</v>
      </c>
    </row>
    <row r="235" spans="1:14" s="2" customFormat="1">
      <c r="A235" s="14" t="s">
        <v>780</v>
      </c>
      <c r="B235" s="14">
        <v>209246</v>
      </c>
      <c r="C235" s="14" t="s">
        <v>474</v>
      </c>
      <c r="D235" s="14" t="s">
        <v>475</v>
      </c>
      <c r="E235" s="14" t="s">
        <v>476</v>
      </c>
      <c r="F235" s="14" t="s">
        <v>306</v>
      </c>
      <c r="G235" s="16">
        <v>45102020</v>
      </c>
      <c r="H235" s="14" t="s">
        <v>639</v>
      </c>
      <c r="I235" s="14" t="s">
        <v>260</v>
      </c>
      <c r="J235" s="15">
        <v>40201060</v>
      </c>
      <c r="K235" s="14" t="s">
        <v>640</v>
      </c>
      <c r="L235" s="2">
        <v>108766</v>
      </c>
      <c r="M235" s="14" t="s">
        <v>640</v>
      </c>
      <c r="N235" s="15">
        <v>40201060</v>
      </c>
    </row>
    <row r="236" spans="1:14" s="2" customFormat="1">
      <c r="A236" s="14" t="s">
        <v>781</v>
      </c>
      <c r="B236" s="14">
        <v>8169530</v>
      </c>
      <c r="C236" s="14" t="s">
        <v>474</v>
      </c>
      <c r="D236" s="14" t="s">
        <v>475</v>
      </c>
      <c r="E236" s="14" t="s">
        <v>476</v>
      </c>
      <c r="F236" s="14" t="s">
        <v>205</v>
      </c>
      <c r="G236" s="16">
        <v>30101040</v>
      </c>
      <c r="H236" s="14" t="s">
        <v>673</v>
      </c>
      <c r="I236" s="14" t="s">
        <v>205</v>
      </c>
      <c r="J236" s="15">
        <v>30101040</v>
      </c>
      <c r="K236" s="14" t="s">
        <v>478</v>
      </c>
      <c r="L236" s="2">
        <v>309840</v>
      </c>
      <c r="M236" s="14" t="s">
        <v>478</v>
      </c>
      <c r="N236" s="15">
        <v>30101040</v>
      </c>
    </row>
    <row r="237" spans="1:14" s="2" customFormat="1">
      <c r="A237" s="14" t="s">
        <v>782</v>
      </c>
      <c r="B237" s="14">
        <v>8180005</v>
      </c>
      <c r="C237" s="14" t="s">
        <v>466</v>
      </c>
      <c r="D237" s="14" t="s">
        <v>444</v>
      </c>
      <c r="E237" s="14" t="s">
        <v>445</v>
      </c>
      <c r="F237" s="14" t="s">
        <v>306</v>
      </c>
      <c r="G237" s="16">
        <v>45102020</v>
      </c>
      <c r="H237" s="14" t="s">
        <v>639</v>
      </c>
      <c r="I237" s="14" t="s">
        <v>260</v>
      </c>
      <c r="J237" s="15">
        <v>40201060</v>
      </c>
      <c r="K237" s="14" t="s">
        <v>640</v>
      </c>
      <c r="L237" s="2">
        <v>322475</v>
      </c>
      <c r="M237" s="14" t="s">
        <v>640</v>
      </c>
      <c r="N237" s="15">
        <v>40201060</v>
      </c>
    </row>
    <row r="238" spans="1:14" s="2" customFormat="1">
      <c r="A238" s="14" t="s">
        <v>783</v>
      </c>
      <c r="B238" s="14">
        <v>8179568</v>
      </c>
      <c r="C238" s="14" t="s">
        <v>443</v>
      </c>
      <c r="D238" s="14" t="s">
        <v>444</v>
      </c>
      <c r="E238" s="14" t="s">
        <v>445</v>
      </c>
      <c r="F238" s="14" t="s">
        <v>306</v>
      </c>
      <c r="G238" s="16">
        <v>45102020</v>
      </c>
      <c r="H238" s="14" t="s">
        <v>639</v>
      </c>
      <c r="I238" s="14" t="s">
        <v>260</v>
      </c>
      <c r="J238" s="15">
        <v>40201060</v>
      </c>
      <c r="K238" s="14" t="s">
        <v>640</v>
      </c>
      <c r="L238" s="2">
        <v>321455</v>
      </c>
      <c r="M238" s="14" t="s">
        <v>640</v>
      </c>
      <c r="N238" s="15">
        <v>40201060</v>
      </c>
    </row>
    <row r="239" spans="1:14" s="2" customFormat="1">
      <c r="A239" s="14" t="s">
        <v>784</v>
      </c>
      <c r="B239" s="14">
        <v>466237</v>
      </c>
      <c r="C239" s="14" t="s">
        <v>443</v>
      </c>
      <c r="D239" s="14" t="s">
        <v>444</v>
      </c>
      <c r="E239" s="14" t="s">
        <v>445</v>
      </c>
      <c r="F239" s="14" t="s">
        <v>379</v>
      </c>
      <c r="G239" s="16">
        <v>60101060</v>
      </c>
      <c r="H239" s="14" t="s">
        <v>647</v>
      </c>
      <c r="I239" s="14" t="s">
        <v>379</v>
      </c>
      <c r="J239" s="15">
        <v>60106010</v>
      </c>
      <c r="K239" s="14" t="s">
        <v>648</v>
      </c>
      <c r="L239" s="2">
        <v>153204</v>
      </c>
      <c r="M239" s="14" t="s">
        <v>648</v>
      </c>
      <c r="N239" s="15">
        <v>60106010</v>
      </c>
    </row>
    <row r="240" spans="1:14" s="2" customFormat="1">
      <c r="A240" s="14" t="s">
        <v>785</v>
      </c>
      <c r="B240" s="14">
        <v>18720</v>
      </c>
      <c r="C240" s="14" t="s">
        <v>443</v>
      </c>
      <c r="D240" s="14" t="s">
        <v>444</v>
      </c>
      <c r="E240" s="14" t="s">
        <v>445</v>
      </c>
      <c r="F240" s="14" t="s">
        <v>260</v>
      </c>
      <c r="G240" s="16">
        <v>40102010</v>
      </c>
      <c r="H240" s="14" t="s">
        <v>643</v>
      </c>
      <c r="I240" s="14" t="s">
        <v>260</v>
      </c>
      <c r="J240" s="15">
        <v>40101015</v>
      </c>
      <c r="K240" s="14" t="s">
        <v>721</v>
      </c>
      <c r="L240" s="2">
        <v>5321</v>
      </c>
      <c r="M240" s="14" t="s">
        <v>721</v>
      </c>
      <c r="N240" s="15">
        <v>40101015</v>
      </c>
    </row>
    <row r="241" spans="1:14" s="2" customFormat="1">
      <c r="A241" s="14" t="s">
        <v>786</v>
      </c>
      <c r="B241" s="14">
        <v>43592</v>
      </c>
      <c r="C241" s="14" t="s">
        <v>480</v>
      </c>
      <c r="D241" s="14" t="s">
        <v>481</v>
      </c>
      <c r="E241" s="14" t="s">
        <v>482</v>
      </c>
      <c r="F241" s="14" t="s">
        <v>379</v>
      </c>
      <c r="G241" s="16">
        <v>60101060</v>
      </c>
      <c r="H241" s="14" t="s">
        <v>647</v>
      </c>
      <c r="I241" s="14" t="s">
        <v>379</v>
      </c>
      <c r="J241" s="15">
        <v>60106010</v>
      </c>
      <c r="K241" s="14" t="s">
        <v>648</v>
      </c>
      <c r="L241" s="2">
        <v>15371</v>
      </c>
      <c r="M241" s="14" t="s">
        <v>648</v>
      </c>
      <c r="N241" s="15">
        <v>60106010</v>
      </c>
    </row>
    <row r="242" spans="1:14" s="2" customFormat="1">
      <c r="A242" s="14" t="s">
        <v>787</v>
      </c>
      <c r="B242" s="14">
        <v>280466</v>
      </c>
      <c r="C242" s="14" t="s">
        <v>788</v>
      </c>
      <c r="D242" s="14" t="s">
        <v>789</v>
      </c>
      <c r="E242" s="14" t="s">
        <v>790</v>
      </c>
      <c r="F242" s="14" t="s">
        <v>205</v>
      </c>
      <c r="G242" s="16">
        <v>30101040</v>
      </c>
      <c r="H242" s="14" t="s">
        <v>673</v>
      </c>
      <c r="I242" s="14" t="s">
        <v>205</v>
      </c>
      <c r="J242" s="15">
        <v>30101040</v>
      </c>
      <c r="K242" s="14" t="s">
        <v>478</v>
      </c>
      <c r="L242" s="2">
        <v>128386</v>
      </c>
      <c r="M242" s="14" t="s">
        <v>478</v>
      </c>
      <c r="N242" s="15">
        <v>30101040</v>
      </c>
    </row>
    <row r="243" spans="1:14" s="2" customFormat="1">
      <c r="A243" s="14" t="s">
        <v>791</v>
      </c>
      <c r="B243" s="14">
        <v>26948</v>
      </c>
      <c r="C243" s="14" t="s">
        <v>443</v>
      </c>
      <c r="D243" s="14" t="s">
        <v>444</v>
      </c>
      <c r="E243" s="14" t="s">
        <v>445</v>
      </c>
      <c r="F243" s="14" t="s">
        <v>379</v>
      </c>
      <c r="G243" s="16">
        <v>60101060</v>
      </c>
      <c r="H243" s="14" t="s">
        <v>647</v>
      </c>
      <c r="I243" s="14" t="s">
        <v>379</v>
      </c>
      <c r="J243" s="15">
        <v>60106010</v>
      </c>
      <c r="K243" s="14" t="s">
        <v>648</v>
      </c>
      <c r="L243" s="2">
        <v>7481</v>
      </c>
      <c r="M243" s="14" t="s">
        <v>648</v>
      </c>
      <c r="N243" s="15">
        <v>60106010</v>
      </c>
    </row>
    <row r="244" spans="1:14" s="2" customFormat="1">
      <c r="A244" s="14" t="s">
        <v>792</v>
      </c>
      <c r="B244" s="14">
        <v>5630</v>
      </c>
      <c r="C244" s="14" t="s">
        <v>443</v>
      </c>
      <c r="D244" s="14" t="s">
        <v>453</v>
      </c>
      <c r="E244" s="14" t="s">
        <v>454</v>
      </c>
      <c r="F244" s="14" t="s">
        <v>260</v>
      </c>
      <c r="G244" s="16">
        <v>40102010</v>
      </c>
      <c r="H244" s="14" t="s">
        <v>643</v>
      </c>
      <c r="I244" s="14" t="s">
        <v>260</v>
      </c>
      <c r="J244" s="15">
        <v>40101015</v>
      </c>
      <c r="K244" s="14" t="s">
        <v>721</v>
      </c>
      <c r="L244" s="2">
        <v>15364</v>
      </c>
      <c r="M244" s="14" t="s">
        <v>721</v>
      </c>
      <c r="N244" s="15">
        <v>40101015</v>
      </c>
    </row>
    <row r="245" spans="1:14" s="2" customFormat="1">
      <c r="A245" s="14" t="s">
        <v>793</v>
      </c>
      <c r="B245" s="14">
        <v>51183</v>
      </c>
      <c r="C245" s="14" t="s">
        <v>443</v>
      </c>
      <c r="D245" s="14" t="s">
        <v>453</v>
      </c>
      <c r="E245" s="14" t="s">
        <v>454</v>
      </c>
      <c r="F245" s="14" t="s">
        <v>260</v>
      </c>
      <c r="G245" s="16">
        <v>40102010</v>
      </c>
      <c r="H245" s="14" t="s">
        <v>643</v>
      </c>
      <c r="I245" s="14" t="s">
        <v>260</v>
      </c>
      <c r="J245" s="15">
        <v>40101015</v>
      </c>
      <c r="K245" s="14" t="s">
        <v>721</v>
      </c>
      <c r="L245" s="2">
        <v>50903</v>
      </c>
      <c r="M245" s="14" t="s">
        <v>721</v>
      </c>
      <c r="N245" s="15">
        <v>40101015</v>
      </c>
    </row>
    <row r="246" spans="1:14" s="2" customFormat="1">
      <c r="A246" s="14" t="s">
        <v>794</v>
      </c>
      <c r="B246" s="14">
        <v>28354</v>
      </c>
      <c r="C246" s="14" t="s">
        <v>443</v>
      </c>
      <c r="D246" s="14" t="s">
        <v>453</v>
      </c>
      <c r="E246" s="14" t="s">
        <v>454</v>
      </c>
      <c r="F246" s="14" t="s">
        <v>260</v>
      </c>
      <c r="G246" s="16">
        <v>40102010</v>
      </c>
      <c r="H246" s="14" t="s">
        <v>643</v>
      </c>
      <c r="I246" s="14" t="s">
        <v>260</v>
      </c>
      <c r="J246" s="15">
        <v>40101015</v>
      </c>
      <c r="K246" s="14" t="s">
        <v>721</v>
      </c>
      <c r="L246" s="2">
        <v>2056</v>
      </c>
      <c r="M246" s="14" t="s">
        <v>721</v>
      </c>
      <c r="N246" s="15">
        <v>40101015</v>
      </c>
    </row>
    <row r="247" spans="1:14" s="2" customFormat="1">
      <c r="A247" s="14" t="s">
        <v>795</v>
      </c>
      <c r="B247" s="14">
        <v>339859</v>
      </c>
      <c r="C247" s="14" t="s">
        <v>443</v>
      </c>
      <c r="D247" s="14" t="s">
        <v>453</v>
      </c>
      <c r="E247" s="14" t="s">
        <v>454</v>
      </c>
      <c r="F247" s="14" t="s">
        <v>260</v>
      </c>
      <c r="G247" s="16">
        <v>40102010</v>
      </c>
      <c r="H247" s="14" t="s">
        <v>643</v>
      </c>
      <c r="I247" s="14" t="s">
        <v>260</v>
      </c>
      <c r="J247" s="15">
        <v>40201050</v>
      </c>
      <c r="K247" s="14" t="s">
        <v>644</v>
      </c>
      <c r="L247" s="2">
        <v>139349</v>
      </c>
      <c r="M247" s="14" t="s">
        <v>644</v>
      </c>
      <c r="N247" s="15">
        <v>40201050</v>
      </c>
    </row>
    <row r="248" spans="1:14" s="2" customFormat="1">
      <c r="A248" s="14" t="s">
        <v>796</v>
      </c>
      <c r="B248" s="14">
        <v>37890</v>
      </c>
      <c r="C248" s="14" t="s">
        <v>443</v>
      </c>
      <c r="D248" s="14" t="s">
        <v>444</v>
      </c>
      <c r="E248" s="14" t="s">
        <v>445</v>
      </c>
      <c r="F248" s="14" t="s">
        <v>260</v>
      </c>
      <c r="G248" s="16">
        <v>40102010</v>
      </c>
      <c r="H248" s="14" t="s">
        <v>643</v>
      </c>
      <c r="I248" s="14" t="s">
        <v>260</v>
      </c>
      <c r="J248" s="15">
        <v>40101015</v>
      </c>
      <c r="K248" s="14" t="s">
        <v>721</v>
      </c>
      <c r="L248" s="2">
        <v>12042</v>
      </c>
      <c r="M248" s="14" t="s">
        <v>721</v>
      </c>
      <c r="N248" s="15">
        <v>40101015</v>
      </c>
    </row>
    <row r="249" spans="1:14" s="2" customFormat="1">
      <c r="A249" s="14" t="s">
        <v>797</v>
      </c>
      <c r="B249" s="14">
        <v>43168</v>
      </c>
      <c r="C249" s="14" t="s">
        <v>443</v>
      </c>
      <c r="D249" s="14" t="s">
        <v>453</v>
      </c>
      <c r="E249" s="14" t="s">
        <v>454</v>
      </c>
      <c r="F249" s="14" t="s">
        <v>131</v>
      </c>
      <c r="G249" s="16">
        <v>25502020</v>
      </c>
      <c r="H249" s="14" t="s">
        <v>574</v>
      </c>
      <c r="I249" s="14" t="s">
        <v>65</v>
      </c>
      <c r="J249" s="15">
        <v>20201070</v>
      </c>
      <c r="K249" s="14" t="s">
        <v>97</v>
      </c>
      <c r="L249" s="2">
        <v>8489</v>
      </c>
      <c r="M249" s="14" t="s">
        <v>97</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162"/>
  <sheetViews>
    <sheetView tabSelected="1" topLeftCell="AG1" workbookViewId="0">
      <pane ySplit="1" topLeftCell="AH2" activePane="bottomLeft" state="frozen"/>
      <selection pane="bottomLeft" activeCell="AN3" sqref="AN3"/>
      <selection activeCell="T1" sqref="T1"/>
    </sheetView>
  </sheetViews>
  <sheetFormatPr defaultColWidth="9.28515625" defaultRowHeight="15"/>
  <cols>
    <col min="1" max="1" width="38" bestFit="1" customWidth="1"/>
    <col min="3" max="3" width="28.28515625" bestFit="1" customWidth="1"/>
    <col min="5" max="5" width="32" bestFit="1" customWidth="1"/>
    <col min="33" max="33" width="9.28515625" customWidth="1"/>
    <col min="39" max="39" width="37.5703125" customWidth="1"/>
    <col min="40" max="40" width="14.85546875" customWidth="1"/>
    <col min="41" max="41" width="61.28515625" customWidth="1"/>
    <col min="42" max="42" width="18.5703125" customWidth="1"/>
    <col min="44" max="44" width="17" customWidth="1"/>
    <col min="45" max="45" width="11.7109375" customWidth="1"/>
  </cols>
  <sheetData>
    <row r="1" spans="1:49" ht="60.75" thickBot="1">
      <c r="A1" t="s">
        <v>798</v>
      </c>
      <c r="B1" t="s">
        <v>799</v>
      </c>
      <c r="C1" t="s">
        <v>800</v>
      </c>
      <c r="D1" t="s">
        <v>801</v>
      </c>
      <c r="E1" t="s">
        <v>802</v>
      </c>
      <c r="F1" t="s">
        <v>803</v>
      </c>
      <c r="G1" t="s">
        <v>804</v>
      </c>
      <c r="H1" t="s">
        <v>805</v>
      </c>
      <c r="I1" t="s">
        <v>806</v>
      </c>
      <c r="J1" t="s">
        <v>807</v>
      </c>
      <c r="K1" t="s">
        <v>808</v>
      </c>
      <c r="L1" t="s">
        <v>809</v>
      </c>
      <c r="M1" t="s">
        <v>810</v>
      </c>
      <c r="N1" t="s">
        <v>811</v>
      </c>
      <c r="O1" t="s">
        <v>812</v>
      </c>
      <c r="P1" t="s">
        <v>813</v>
      </c>
      <c r="Q1" t="s">
        <v>814</v>
      </c>
      <c r="R1" t="s">
        <v>815</v>
      </c>
      <c r="S1" t="s">
        <v>816</v>
      </c>
      <c r="T1" t="s">
        <v>817</v>
      </c>
      <c r="U1" t="s">
        <v>818</v>
      </c>
      <c r="V1" t="s">
        <v>819</v>
      </c>
      <c r="W1" t="s">
        <v>820</v>
      </c>
      <c r="X1" t="s">
        <v>821</v>
      </c>
      <c r="Y1" t="s">
        <v>822</v>
      </c>
      <c r="Z1" t="s">
        <v>823</v>
      </c>
      <c r="AA1" t="s">
        <v>824</v>
      </c>
      <c r="AB1" t="s">
        <v>825</v>
      </c>
      <c r="AC1" t="s">
        <v>826</v>
      </c>
      <c r="AD1" t="s">
        <v>827</v>
      </c>
      <c r="AE1" s="69" t="s">
        <v>828</v>
      </c>
      <c r="AF1" s="69" t="s">
        <v>829</v>
      </c>
      <c r="AG1" t="s">
        <v>830</v>
      </c>
      <c r="AH1" s="69" t="s">
        <v>831</v>
      </c>
      <c r="AI1" s="69" t="s">
        <v>832</v>
      </c>
      <c r="AJ1" s="70" t="s">
        <v>833</v>
      </c>
      <c r="AK1" s="70" t="s">
        <v>834</v>
      </c>
      <c r="AL1" s="70" t="s">
        <v>835</v>
      </c>
      <c r="AM1" t="s">
        <v>836</v>
      </c>
      <c r="AN1" s="63" t="s">
        <v>837</v>
      </c>
      <c r="AO1" s="19" t="s">
        <v>838</v>
      </c>
      <c r="AP1" s="20" t="s">
        <v>839</v>
      </c>
      <c r="AQ1" s="19" t="s">
        <v>840</v>
      </c>
      <c r="AR1" s="29" t="s">
        <v>841</v>
      </c>
      <c r="AS1" s="26" t="s">
        <v>842</v>
      </c>
      <c r="AT1" s="21" t="s">
        <v>843</v>
      </c>
      <c r="AU1" s="22">
        <f>SUM($AS:$AS)/2</f>
        <v>0</v>
      </c>
      <c r="AV1" s="21" t="s">
        <v>844</v>
      </c>
      <c r="AW1" s="22">
        <f>(SUMIF(AQ:AQ,"ADD",AS:AS)+SUMIF(AQ:AQ,"DROP",AS:AS))/2</f>
        <v>0</v>
      </c>
    </row>
    <row r="2" spans="1:49">
      <c r="A2" t="s">
        <v>845</v>
      </c>
      <c r="B2">
        <v>45</v>
      </c>
      <c r="C2" t="s">
        <v>846</v>
      </c>
      <c r="D2">
        <v>20221130</v>
      </c>
      <c r="E2" t="s">
        <v>755</v>
      </c>
      <c r="F2" t="s">
        <v>847</v>
      </c>
      <c r="G2" t="s">
        <v>848</v>
      </c>
      <c r="H2" t="s">
        <v>849</v>
      </c>
      <c r="I2" t="s">
        <v>850</v>
      </c>
      <c r="J2" t="s">
        <v>851</v>
      </c>
      <c r="K2" t="s">
        <v>852</v>
      </c>
      <c r="L2">
        <v>18537501</v>
      </c>
      <c r="M2">
        <v>322295</v>
      </c>
      <c r="N2">
        <v>45102020</v>
      </c>
      <c r="O2" t="s">
        <v>853</v>
      </c>
      <c r="Q2" t="s">
        <v>445</v>
      </c>
      <c r="R2" t="s">
        <v>854</v>
      </c>
      <c r="S2" t="s">
        <v>854</v>
      </c>
      <c r="U2" t="s">
        <v>855</v>
      </c>
      <c r="W2" t="s">
        <v>856</v>
      </c>
      <c r="X2">
        <v>33.770000000000003</v>
      </c>
      <c r="Y2">
        <v>1</v>
      </c>
      <c r="Z2">
        <v>65975000</v>
      </c>
      <c r="AA2">
        <v>2227975750</v>
      </c>
      <c r="AB2">
        <v>1</v>
      </c>
      <c r="AC2">
        <v>1</v>
      </c>
      <c r="AF2">
        <v>65975000</v>
      </c>
      <c r="AG2">
        <v>2227975750</v>
      </c>
      <c r="AH2">
        <v>1.88295994995306E-2</v>
      </c>
      <c r="AI2">
        <v>3.5889570552147199E-2</v>
      </c>
      <c r="AJ2">
        <v>3.5889570552147199E-2</v>
      </c>
      <c r="AM2" t="s">
        <v>260</v>
      </c>
      <c r="AN2" s="28">
        <v>0</v>
      </c>
      <c r="AO2" t="str">
        <f>VLOOKUP(M2,'Select Companies'!$B:$M,12,FALSE)</f>
        <v>Transaction &amp; Payment Processing Services</v>
      </c>
      <c r="AP2" t="b">
        <v>1</v>
      </c>
      <c r="AQ2" t="s">
        <v>857</v>
      </c>
      <c r="AR2" s="30"/>
      <c r="AS2" s="27"/>
    </row>
    <row r="3" spans="1:49">
      <c r="A3" t="s">
        <v>845</v>
      </c>
      <c r="B3" t="s">
        <v>858</v>
      </c>
      <c r="C3" t="s">
        <v>859</v>
      </c>
      <c r="D3">
        <v>20221130</v>
      </c>
      <c r="E3" t="s">
        <v>739</v>
      </c>
      <c r="F3" t="s">
        <v>860</v>
      </c>
      <c r="G3" t="s">
        <v>861</v>
      </c>
      <c r="H3" t="s">
        <v>862</v>
      </c>
      <c r="I3" t="s">
        <v>863</v>
      </c>
      <c r="J3" t="s">
        <v>864</v>
      </c>
      <c r="K3" t="s">
        <v>865</v>
      </c>
      <c r="L3">
        <v>1388801</v>
      </c>
      <c r="M3">
        <v>575642</v>
      </c>
      <c r="N3">
        <v>40102010</v>
      </c>
      <c r="O3" t="s">
        <v>866</v>
      </c>
      <c r="Q3" t="s">
        <v>454</v>
      </c>
      <c r="R3" t="s">
        <v>854</v>
      </c>
      <c r="S3" t="s">
        <v>854</v>
      </c>
      <c r="U3" t="s">
        <v>855</v>
      </c>
      <c r="W3" t="s">
        <v>856</v>
      </c>
      <c r="X3">
        <v>45.16</v>
      </c>
      <c r="Y3">
        <v>1</v>
      </c>
      <c r="Z3">
        <v>71650000</v>
      </c>
      <c r="AA3">
        <v>3235714000</v>
      </c>
      <c r="AB3">
        <v>1</v>
      </c>
      <c r="AC3">
        <v>1</v>
      </c>
      <c r="AF3">
        <v>71650000</v>
      </c>
      <c r="AG3">
        <v>3235714000</v>
      </c>
      <c r="AH3">
        <v>1.3114937757167201E-2</v>
      </c>
      <c r="AI3">
        <v>1.78048230786567E-2</v>
      </c>
      <c r="AJ3">
        <v>1.78048230786567E-2</v>
      </c>
      <c r="AM3" t="str">
        <f>VLOOKUP(M3,'Select Companies'!$B$3:$I$249,8,FALSE)</f>
        <v>Financials</v>
      </c>
      <c r="AN3" s="28">
        <f>AH3</f>
        <v>1.3114937757167201E-2</v>
      </c>
      <c r="AO3" t="str">
        <f>VLOOKUP(M3,'Select Companies'!$B:$M,12,FALSE)</f>
        <v>Commercial &amp; Residential Mortgage Finance</v>
      </c>
      <c r="AP3" t="b">
        <v>1</v>
      </c>
      <c r="AQ3" t="s">
        <v>867</v>
      </c>
      <c r="AR3" s="30"/>
      <c r="AS3" s="27"/>
    </row>
    <row r="4" spans="1:49">
      <c r="A4" t="s">
        <v>845</v>
      </c>
      <c r="B4" t="s">
        <v>858</v>
      </c>
      <c r="C4" t="s">
        <v>859</v>
      </c>
      <c r="D4">
        <v>20221130</v>
      </c>
      <c r="E4" t="s">
        <v>795</v>
      </c>
      <c r="F4" t="s">
        <v>868</v>
      </c>
      <c r="G4" t="s">
        <v>869</v>
      </c>
      <c r="H4">
        <v>629209305</v>
      </c>
      <c r="I4" t="s">
        <v>870</v>
      </c>
      <c r="J4" t="s">
        <v>871</v>
      </c>
      <c r="K4" t="s">
        <v>872</v>
      </c>
      <c r="L4">
        <v>1185401</v>
      </c>
      <c r="M4">
        <v>339859</v>
      </c>
      <c r="N4">
        <v>40102010</v>
      </c>
      <c r="O4" t="s">
        <v>866</v>
      </c>
      <c r="Q4" t="s">
        <v>454</v>
      </c>
      <c r="R4" t="s">
        <v>854</v>
      </c>
      <c r="S4" t="s">
        <v>854</v>
      </c>
      <c r="U4" t="s">
        <v>855</v>
      </c>
      <c r="W4" t="s">
        <v>856</v>
      </c>
      <c r="X4">
        <v>21.53</v>
      </c>
      <c r="Y4">
        <v>1</v>
      </c>
      <c r="Z4">
        <v>84703000</v>
      </c>
      <c r="AA4">
        <v>1823655590</v>
      </c>
      <c r="AB4">
        <v>1</v>
      </c>
      <c r="AC4">
        <v>1</v>
      </c>
      <c r="AF4">
        <v>84703000</v>
      </c>
      <c r="AG4">
        <v>1823655590</v>
      </c>
      <c r="AH4">
        <v>7.3916080201649704E-3</v>
      </c>
      <c r="AI4">
        <v>2.47501189909566E-2</v>
      </c>
      <c r="AJ4">
        <v>2.47501189909566E-2</v>
      </c>
      <c r="AM4" t="str">
        <f>VLOOKUP(M4,'Select Companies'!$B$3:$I$249,8,FALSE)</f>
        <v>Financials</v>
      </c>
      <c r="AN4" s="28">
        <f>AH4</f>
        <v>7.3916080201649704E-3</v>
      </c>
      <c r="AO4" t="str">
        <f>VLOOKUP(M4,'Select Companies'!$B:$M,12,FALSE)</f>
        <v>Commercial &amp; Residential Mortgage Finance</v>
      </c>
      <c r="AP4" t="b">
        <v>1</v>
      </c>
      <c r="AQ4" t="s">
        <v>867</v>
      </c>
      <c r="AR4" s="30"/>
      <c r="AS4" s="27"/>
    </row>
    <row r="5" spans="1:49">
      <c r="A5" t="s">
        <v>845</v>
      </c>
      <c r="B5" t="s">
        <v>858</v>
      </c>
      <c r="C5" t="s">
        <v>859</v>
      </c>
      <c r="D5">
        <v>20221130</v>
      </c>
      <c r="E5" t="s">
        <v>758</v>
      </c>
      <c r="F5" t="s">
        <v>873</v>
      </c>
      <c r="G5" t="s">
        <v>874</v>
      </c>
      <c r="H5" t="s">
        <v>875</v>
      </c>
      <c r="I5" t="s">
        <v>876</v>
      </c>
      <c r="J5" t="s">
        <v>877</v>
      </c>
      <c r="K5" t="s">
        <v>878</v>
      </c>
      <c r="L5">
        <v>18537001</v>
      </c>
      <c r="M5">
        <v>267975</v>
      </c>
      <c r="N5">
        <v>40102010</v>
      </c>
      <c r="O5" t="s">
        <v>866</v>
      </c>
      <c r="Q5" t="s">
        <v>445</v>
      </c>
      <c r="R5" t="s">
        <v>854</v>
      </c>
      <c r="S5" t="s">
        <v>854</v>
      </c>
      <c r="U5" t="s">
        <v>855</v>
      </c>
      <c r="W5" t="s">
        <v>856</v>
      </c>
      <c r="X5">
        <v>89.31</v>
      </c>
      <c r="Y5">
        <v>1</v>
      </c>
      <c r="Z5">
        <v>33030000</v>
      </c>
      <c r="AA5">
        <v>2949909300</v>
      </c>
      <c r="AB5">
        <v>0.93</v>
      </c>
      <c r="AC5">
        <v>1</v>
      </c>
      <c r="AF5">
        <v>30717900</v>
      </c>
      <c r="AG5">
        <v>2743415649</v>
      </c>
      <c r="AH5">
        <v>1.1119562939948801E-2</v>
      </c>
      <c r="AI5">
        <v>3.8246919321088098E-2</v>
      </c>
      <c r="AJ5">
        <v>3.8246919321088098E-2</v>
      </c>
      <c r="AM5" t="str">
        <f>VLOOKUP(M5,'Select Companies'!$B$3:$I$249,8,FALSE)</f>
        <v>Financials</v>
      </c>
      <c r="AN5" s="28">
        <f>AH5</f>
        <v>1.1119562939948801E-2</v>
      </c>
      <c r="AO5" t="str">
        <f>VLOOKUP(M5,'Select Companies'!$B:$M,12,FALSE)</f>
        <v>Commercial &amp; Residential Mortgage Finance</v>
      </c>
      <c r="AP5" t="b">
        <v>1</v>
      </c>
      <c r="AQ5" t="s">
        <v>867</v>
      </c>
      <c r="AR5" s="30"/>
      <c r="AS5" s="27"/>
    </row>
    <row r="6" spans="1:49">
      <c r="A6" t="s">
        <v>845</v>
      </c>
      <c r="B6" t="s">
        <v>858</v>
      </c>
      <c r="C6" t="s">
        <v>859</v>
      </c>
      <c r="D6">
        <v>20221130</v>
      </c>
      <c r="E6" t="s">
        <v>738</v>
      </c>
      <c r="F6" t="s">
        <v>879</v>
      </c>
      <c r="G6" t="s">
        <v>880</v>
      </c>
      <c r="H6" t="s">
        <v>881</v>
      </c>
      <c r="I6" t="s">
        <v>882</v>
      </c>
      <c r="J6" t="s">
        <v>883</v>
      </c>
      <c r="K6" t="s">
        <v>884</v>
      </c>
      <c r="L6">
        <v>16256001</v>
      </c>
      <c r="M6">
        <v>41585</v>
      </c>
      <c r="N6">
        <v>40102010</v>
      </c>
      <c r="O6" t="s">
        <v>885</v>
      </c>
      <c r="Q6" t="s">
        <v>445</v>
      </c>
      <c r="R6" t="s">
        <v>854</v>
      </c>
      <c r="S6" t="s">
        <v>854</v>
      </c>
      <c r="U6" t="s">
        <v>855</v>
      </c>
      <c r="W6" t="s">
        <v>856</v>
      </c>
      <c r="X6">
        <v>40.11</v>
      </c>
      <c r="Y6">
        <v>1</v>
      </c>
      <c r="Z6">
        <v>59778000</v>
      </c>
      <c r="AA6">
        <v>2397695580</v>
      </c>
      <c r="AB6">
        <v>0.89</v>
      </c>
      <c r="AC6">
        <v>1</v>
      </c>
      <c r="AF6">
        <v>53202420</v>
      </c>
      <c r="AG6">
        <v>2133949066.2</v>
      </c>
      <c r="AH6">
        <v>8.6492839540757097E-3</v>
      </c>
      <c r="AI6">
        <v>3.1105398457583502E-2</v>
      </c>
      <c r="AJ6">
        <v>3.1105398457583502E-2</v>
      </c>
      <c r="AM6" t="str">
        <f>VLOOKUP(M6,'Select Companies'!$B$3:$I$249,8,FALSE)</f>
        <v>Financials</v>
      </c>
      <c r="AN6" s="28">
        <f>AH6</f>
        <v>8.6492839540757097E-3</v>
      </c>
      <c r="AO6" t="str">
        <f>VLOOKUP(M6,'Select Companies'!$B:$M,12,FALSE)</f>
        <v>Regional Banks</v>
      </c>
      <c r="AP6" t="b">
        <v>1</v>
      </c>
      <c r="AQ6" t="s">
        <v>867</v>
      </c>
      <c r="AR6" s="30"/>
      <c r="AS6" s="27"/>
    </row>
    <row r="7" spans="1:49">
      <c r="A7" t="s">
        <v>845</v>
      </c>
      <c r="B7" t="s">
        <v>858</v>
      </c>
      <c r="C7" t="s">
        <v>859</v>
      </c>
      <c r="D7">
        <v>20221130</v>
      </c>
      <c r="E7" t="s">
        <v>794</v>
      </c>
      <c r="F7" t="s">
        <v>886</v>
      </c>
      <c r="G7" t="s">
        <v>887</v>
      </c>
      <c r="H7" t="s">
        <v>888</v>
      </c>
      <c r="I7" t="s">
        <v>889</v>
      </c>
      <c r="J7" t="s">
        <v>890</v>
      </c>
      <c r="K7" t="s">
        <v>891</v>
      </c>
      <c r="L7">
        <v>11941401</v>
      </c>
      <c r="M7">
        <v>28354</v>
      </c>
      <c r="N7">
        <v>40102010</v>
      </c>
      <c r="O7" t="s">
        <v>885</v>
      </c>
      <c r="Q7" t="s">
        <v>454</v>
      </c>
      <c r="R7" t="s">
        <v>854</v>
      </c>
      <c r="S7" t="s">
        <v>854</v>
      </c>
      <c r="U7" t="s">
        <v>855</v>
      </c>
      <c r="W7" t="s">
        <v>856</v>
      </c>
      <c r="X7">
        <v>8.3699999999999992</v>
      </c>
      <c r="Y7">
        <v>1</v>
      </c>
      <c r="Z7">
        <v>138854000</v>
      </c>
      <c r="AA7">
        <v>1162207980</v>
      </c>
      <c r="AB7">
        <v>0.93</v>
      </c>
      <c r="AC7">
        <v>1</v>
      </c>
      <c r="AF7">
        <v>129134220</v>
      </c>
      <c r="AG7">
        <v>1080853421.4000001</v>
      </c>
      <c r="AH7">
        <v>4.3808956373407003E-3</v>
      </c>
      <c r="AI7">
        <v>1.9488428745432301E-2</v>
      </c>
      <c r="AJ7">
        <v>1.9488428745432301E-2</v>
      </c>
      <c r="AM7" t="str">
        <f>VLOOKUP(M7,'Select Companies'!$B$3:$I$249,8,FALSE)</f>
        <v>Financials</v>
      </c>
      <c r="AN7" s="28">
        <f>AH7</f>
        <v>4.3808956373407003E-3</v>
      </c>
      <c r="AO7" t="str">
        <f>VLOOKUP(M7,'Select Companies'!$B:$M,12,FALSE)</f>
        <v>Regional Banks</v>
      </c>
      <c r="AP7" t="b">
        <v>1</v>
      </c>
      <c r="AQ7" t="s">
        <v>867</v>
      </c>
      <c r="AR7" s="30"/>
      <c r="AS7" s="27"/>
    </row>
    <row r="8" spans="1:49">
      <c r="A8" t="s">
        <v>845</v>
      </c>
      <c r="B8" t="s">
        <v>858</v>
      </c>
      <c r="C8" t="s">
        <v>859</v>
      </c>
      <c r="D8">
        <v>20221130</v>
      </c>
      <c r="E8" t="s">
        <v>785</v>
      </c>
      <c r="F8" t="s">
        <v>892</v>
      </c>
      <c r="G8" t="s">
        <v>893</v>
      </c>
      <c r="H8">
        <v>337930705</v>
      </c>
      <c r="I8" t="s">
        <v>894</v>
      </c>
      <c r="J8" t="s">
        <v>895</v>
      </c>
      <c r="K8" t="s">
        <v>896</v>
      </c>
      <c r="L8">
        <v>6469901</v>
      </c>
      <c r="M8">
        <v>18720</v>
      </c>
      <c r="N8">
        <v>40102010</v>
      </c>
      <c r="O8" t="s">
        <v>885</v>
      </c>
      <c r="Q8" t="s">
        <v>445</v>
      </c>
      <c r="R8" t="s">
        <v>854</v>
      </c>
      <c r="S8" t="s">
        <v>854</v>
      </c>
      <c r="U8" t="s">
        <v>855</v>
      </c>
      <c r="W8" t="s">
        <v>856</v>
      </c>
      <c r="X8">
        <v>37.54</v>
      </c>
      <c r="Y8">
        <v>1</v>
      </c>
      <c r="Z8">
        <v>53330000</v>
      </c>
      <c r="AA8">
        <v>2002008200</v>
      </c>
      <c r="AB8">
        <v>1</v>
      </c>
      <c r="AC8">
        <v>1</v>
      </c>
      <c r="AF8">
        <v>53330000</v>
      </c>
      <c r="AG8">
        <v>2002008200</v>
      </c>
      <c r="AH8">
        <v>8.1145036095088708E-3</v>
      </c>
      <c r="AI8">
        <v>1.1587173268660701E-2</v>
      </c>
      <c r="AJ8">
        <v>1.1587173268660701E-2</v>
      </c>
      <c r="AM8" t="str">
        <f>VLOOKUP(M8,'Select Companies'!$B$3:$I$249,8,FALSE)</f>
        <v>Financials</v>
      </c>
      <c r="AN8" s="28">
        <f>AH8</f>
        <v>8.1145036095088708E-3</v>
      </c>
      <c r="AO8" t="str">
        <f>VLOOKUP(M8,'Select Companies'!$B:$M,12,FALSE)</f>
        <v>Regional Banks</v>
      </c>
      <c r="AP8" t="b">
        <v>1</v>
      </c>
      <c r="AQ8" t="s">
        <v>867</v>
      </c>
      <c r="AR8" s="30"/>
      <c r="AS8" s="27"/>
    </row>
    <row r="9" spans="1:49">
      <c r="A9" t="s">
        <v>845</v>
      </c>
      <c r="B9" t="s">
        <v>858</v>
      </c>
      <c r="C9" t="s">
        <v>859</v>
      </c>
      <c r="D9">
        <v>20221130</v>
      </c>
      <c r="E9" t="s">
        <v>793</v>
      </c>
      <c r="F9" t="s">
        <v>897</v>
      </c>
      <c r="G9" t="s">
        <v>898</v>
      </c>
      <c r="H9" t="s">
        <v>899</v>
      </c>
      <c r="I9" t="s">
        <v>900</v>
      </c>
      <c r="J9" t="s">
        <v>901</v>
      </c>
      <c r="K9" t="s">
        <v>902</v>
      </c>
      <c r="L9">
        <v>17883401</v>
      </c>
      <c r="M9">
        <v>51183</v>
      </c>
      <c r="N9">
        <v>40102010</v>
      </c>
      <c r="O9" t="s">
        <v>885</v>
      </c>
      <c r="Q9" t="s">
        <v>454</v>
      </c>
      <c r="R9" t="s">
        <v>854</v>
      </c>
      <c r="S9" t="s">
        <v>854</v>
      </c>
      <c r="U9" t="s">
        <v>855</v>
      </c>
      <c r="W9" t="s">
        <v>856</v>
      </c>
      <c r="X9">
        <v>15.95</v>
      </c>
      <c r="Y9">
        <v>1</v>
      </c>
      <c r="Z9">
        <v>48409000</v>
      </c>
      <c r="AA9">
        <v>772123550</v>
      </c>
      <c r="AB9">
        <v>0.88</v>
      </c>
      <c r="AC9">
        <v>1</v>
      </c>
      <c r="AF9">
        <v>42599920</v>
      </c>
      <c r="AG9">
        <v>679468724</v>
      </c>
      <c r="AH9">
        <v>2.7540104048756598E-3</v>
      </c>
      <c r="AI9">
        <v>2.5064267352185001E-2</v>
      </c>
      <c r="AJ9">
        <v>2.5064267352185001E-2</v>
      </c>
      <c r="AM9" t="str">
        <f>VLOOKUP(M9,'Select Companies'!$B$3:$I$249,8,FALSE)</f>
        <v>Financials</v>
      </c>
      <c r="AN9" s="28">
        <f>AH9</f>
        <v>2.7540104048756598E-3</v>
      </c>
      <c r="AO9" t="str">
        <f>VLOOKUP(M9,'Select Companies'!$B:$M,12,FALSE)</f>
        <v>Regional Banks</v>
      </c>
      <c r="AP9" t="b">
        <v>1</v>
      </c>
      <c r="AQ9" t="s">
        <v>867</v>
      </c>
      <c r="AR9" s="30"/>
      <c r="AS9" s="27"/>
    </row>
    <row r="10" spans="1:49">
      <c r="A10" t="s">
        <v>845</v>
      </c>
      <c r="B10" t="s">
        <v>858</v>
      </c>
      <c r="C10" t="s">
        <v>859</v>
      </c>
      <c r="D10">
        <v>20221130</v>
      </c>
      <c r="E10" t="s">
        <v>796</v>
      </c>
      <c r="F10" t="s">
        <v>903</v>
      </c>
      <c r="G10" t="s">
        <v>904</v>
      </c>
      <c r="H10" t="s">
        <v>905</v>
      </c>
      <c r="I10" t="s">
        <v>906</v>
      </c>
      <c r="J10">
        <v>2171603</v>
      </c>
      <c r="K10" t="s">
        <v>907</v>
      </c>
      <c r="L10">
        <v>15027901</v>
      </c>
      <c r="M10">
        <v>37890</v>
      </c>
      <c r="N10">
        <v>40102010</v>
      </c>
      <c r="O10" t="s">
        <v>885</v>
      </c>
      <c r="Q10" t="s">
        <v>445</v>
      </c>
      <c r="R10" t="s">
        <v>854</v>
      </c>
      <c r="S10" t="s">
        <v>854</v>
      </c>
      <c r="U10" t="s">
        <v>855</v>
      </c>
      <c r="W10" t="s">
        <v>856</v>
      </c>
      <c r="X10">
        <v>22.53</v>
      </c>
      <c r="Y10">
        <v>1</v>
      </c>
      <c r="Z10">
        <v>75040000</v>
      </c>
      <c r="AA10">
        <v>1690651200</v>
      </c>
      <c r="AB10">
        <v>1</v>
      </c>
      <c r="AC10">
        <v>1</v>
      </c>
      <c r="AF10">
        <v>75040000</v>
      </c>
      <c r="AG10">
        <v>1690651200</v>
      </c>
      <c r="AH10">
        <v>6.8525170200704E-3</v>
      </c>
      <c r="AI10">
        <v>1.8535262206148199E-2</v>
      </c>
      <c r="AJ10">
        <v>1.8535262206148199E-2</v>
      </c>
      <c r="AM10" t="str">
        <f>VLOOKUP(M10,'Select Companies'!$B$3:$I$249,8,FALSE)</f>
        <v>Financials</v>
      </c>
      <c r="AN10" s="28">
        <f>AH10</f>
        <v>6.8525170200704E-3</v>
      </c>
      <c r="AO10" t="str">
        <f>VLOOKUP(M10,'Select Companies'!$B:$M,12,FALSE)</f>
        <v>Regional Banks</v>
      </c>
      <c r="AP10" t="b">
        <v>1</v>
      </c>
      <c r="AQ10" t="s">
        <v>867</v>
      </c>
      <c r="AR10" s="30"/>
      <c r="AS10" s="27"/>
    </row>
    <row r="11" spans="1:49">
      <c r="A11" t="s">
        <v>845</v>
      </c>
      <c r="B11" t="s">
        <v>858</v>
      </c>
      <c r="C11" t="s">
        <v>859</v>
      </c>
      <c r="D11">
        <v>20221130</v>
      </c>
      <c r="E11" t="s">
        <v>792</v>
      </c>
      <c r="F11" t="s">
        <v>908</v>
      </c>
      <c r="G11" t="s">
        <v>909</v>
      </c>
      <c r="H11">
        <v>898349204</v>
      </c>
      <c r="I11" t="s">
        <v>910</v>
      </c>
      <c r="J11" t="s">
        <v>911</v>
      </c>
      <c r="K11" t="s">
        <v>912</v>
      </c>
      <c r="L11">
        <v>1724501</v>
      </c>
      <c r="M11">
        <v>5630</v>
      </c>
      <c r="N11">
        <v>40102010</v>
      </c>
      <c r="O11" t="s">
        <v>885</v>
      </c>
      <c r="Q11" t="s">
        <v>454</v>
      </c>
      <c r="R11" t="s">
        <v>854</v>
      </c>
      <c r="S11" t="s">
        <v>854</v>
      </c>
      <c r="U11" t="s">
        <v>855</v>
      </c>
      <c r="W11" t="s">
        <v>856</v>
      </c>
      <c r="X11">
        <v>38.840000000000003</v>
      </c>
      <c r="Y11">
        <v>1</v>
      </c>
      <c r="Z11">
        <v>19127000</v>
      </c>
      <c r="AA11">
        <v>742892680</v>
      </c>
      <c r="AB11">
        <v>1</v>
      </c>
      <c r="AC11">
        <v>1</v>
      </c>
      <c r="AF11">
        <v>19127000</v>
      </c>
      <c r="AG11">
        <v>742892680</v>
      </c>
      <c r="AH11">
        <v>3.01107924200196E-3</v>
      </c>
      <c r="AI11">
        <v>1.40992167101827E-2</v>
      </c>
      <c r="AJ11">
        <v>1.40992167101827E-2</v>
      </c>
      <c r="AM11" t="str">
        <f>VLOOKUP(M11,'Select Companies'!$B$3:$I$249,8,FALSE)</f>
        <v>Financials</v>
      </c>
      <c r="AN11" s="28">
        <f>AH11</f>
        <v>3.01107924200196E-3</v>
      </c>
      <c r="AO11" t="str">
        <f>VLOOKUP(M11,'Select Companies'!$B:$M,12,FALSE)</f>
        <v>Regional Banks</v>
      </c>
      <c r="AP11" t="b">
        <v>1</v>
      </c>
      <c r="AQ11" t="s">
        <v>867</v>
      </c>
      <c r="AR11" s="30"/>
      <c r="AS11" s="27"/>
    </row>
    <row r="12" spans="1:49">
      <c r="A12" t="s">
        <v>845</v>
      </c>
      <c r="B12" t="s">
        <v>858</v>
      </c>
      <c r="C12" t="s">
        <v>859</v>
      </c>
      <c r="D12">
        <v>20221130</v>
      </c>
      <c r="E12" t="s">
        <v>737</v>
      </c>
      <c r="F12" t="s">
        <v>913</v>
      </c>
      <c r="G12" t="s">
        <v>914</v>
      </c>
      <c r="H12">
        <v>929328102</v>
      </c>
      <c r="I12" t="s">
        <v>915</v>
      </c>
      <c r="J12">
        <v>2940375</v>
      </c>
      <c r="K12" t="s">
        <v>916</v>
      </c>
      <c r="L12">
        <v>1713201</v>
      </c>
      <c r="M12">
        <v>16076</v>
      </c>
      <c r="N12">
        <v>40102010</v>
      </c>
      <c r="O12" t="s">
        <v>885</v>
      </c>
      <c r="Q12" t="s">
        <v>454</v>
      </c>
      <c r="R12" t="s">
        <v>854</v>
      </c>
      <c r="S12" t="s">
        <v>854</v>
      </c>
      <c r="U12" t="s">
        <v>855</v>
      </c>
      <c r="W12" t="s">
        <v>856</v>
      </c>
      <c r="X12">
        <v>48.51</v>
      </c>
      <c r="Y12">
        <v>1</v>
      </c>
      <c r="Z12">
        <v>63513000</v>
      </c>
      <c r="AA12">
        <v>3081015630</v>
      </c>
      <c r="AB12">
        <v>1</v>
      </c>
      <c r="AC12">
        <v>1</v>
      </c>
      <c r="AF12">
        <v>63513000</v>
      </c>
      <c r="AG12">
        <v>3081015630</v>
      </c>
      <c r="AH12">
        <v>1.2487917107726201E-2</v>
      </c>
      <c r="AI12">
        <v>2.25548060708263E-2</v>
      </c>
      <c r="AJ12">
        <v>2.25548060708263E-2</v>
      </c>
      <c r="AM12" t="str">
        <f>VLOOKUP(M12,'Select Companies'!$B$3:$I$249,8,FALSE)</f>
        <v>Financials</v>
      </c>
      <c r="AN12" s="28">
        <f>AH12</f>
        <v>1.2487917107726201E-2</v>
      </c>
      <c r="AO12" t="str">
        <f>VLOOKUP(M12,'Select Companies'!$B:$M,12,FALSE)</f>
        <v>Regional Banks</v>
      </c>
      <c r="AP12" t="b">
        <v>1</v>
      </c>
      <c r="AQ12" t="s">
        <v>867</v>
      </c>
      <c r="AR12" s="30"/>
      <c r="AS12" s="27"/>
    </row>
    <row r="13" spans="1:49">
      <c r="A13" t="s">
        <v>845</v>
      </c>
      <c r="B13" t="s">
        <v>858</v>
      </c>
      <c r="C13" t="s">
        <v>859</v>
      </c>
      <c r="D13">
        <v>20221130</v>
      </c>
      <c r="E13" t="s">
        <v>917</v>
      </c>
      <c r="F13" t="s">
        <v>918</v>
      </c>
      <c r="G13" t="s">
        <v>919</v>
      </c>
      <c r="H13" t="s">
        <v>920</v>
      </c>
      <c r="I13" t="s">
        <v>921</v>
      </c>
      <c r="J13" t="s">
        <v>922</v>
      </c>
      <c r="K13" t="s">
        <v>923</v>
      </c>
      <c r="L13">
        <v>1958201</v>
      </c>
      <c r="M13">
        <v>345291</v>
      </c>
      <c r="N13">
        <v>60101050</v>
      </c>
      <c r="O13" t="s">
        <v>924</v>
      </c>
      <c r="Q13" t="s">
        <v>445</v>
      </c>
      <c r="R13" t="s">
        <v>854</v>
      </c>
      <c r="S13" t="s">
        <v>854</v>
      </c>
      <c r="U13" t="s">
        <v>855</v>
      </c>
      <c r="W13" t="s">
        <v>856</v>
      </c>
      <c r="X13">
        <v>19.8</v>
      </c>
      <c r="Y13">
        <v>1</v>
      </c>
      <c r="Z13">
        <v>97029000</v>
      </c>
      <c r="AA13">
        <v>1921174200</v>
      </c>
      <c r="AB13">
        <v>1</v>
      </c>
      <c r="AC13">
        <v>1</v>
      </c>
      <c r="AF13">
        <v>97029000</v>
      </c>
      <c r="AG13">
        <v>1921174200</v>
      </c>
      <c r="AH13">
        <v>7.7868686953406702E-3</v>
      </c>
      <c r="AI13">
        <v>1.12359550561797E-2</v>
      </c>
      <c r="AJ13">
        <v>1.12359550561797E-2</v>
      </c>
      <c r="AM13" t="s">
        <v>379</v>
      </c>
      <c r="AN13" s="28">
        <f>AH13</f>
        <v>7.7868686953406702E-3</v>
      </c>
      <c r="AO13" t="s">
        <v>395</v>
      </c>
      <c r="AP13" t="b">
        <v>1</v>
      </c>
      <c r="AQ13" t="s">
        <v>867</v>
      </c>
      <c r="AR13" s="30"/>
      <c r="AS13" s="27"/>
    </row>
    <row r="14" spans="1:49">
      <c r="A14" t="s">
        <v>845</v>
      </c>
      <c r="B14" t="s">
        <v>858</v>
      </c>
      <c r="C14" t="s">
        <v>859</v>
      </c>
      <c r="D14">
        <v>20221130</v>
      </c>
      <c r="E14" t="s">
        <v>791</v>
      </c>
      <c r="F14" t="s">
        <v>925</v>
      </c>
      <c r="G14" t="s">
        <v>926</v>
      </c>
      <c r="H14" t="s">
        <v>927</v>
      </c>
      <c r="I14" t="s">
        <v>928</v>
      </c>
      <c r="J14" t="s">
        <v>929</v>
      </c>
      <c r="K14" t="s">
        <v>930</v>
      </c>
      <c r="L14">
        <v>6564001</v>
      </c>
      <c r="M14">
        <v>26948</v>
      </c>
      <c r="N14">
        <v>60101060</v>
      </c>
      <c r="O14" t="s">
        <v>931</v>
      </c>
      <c r="Q14" t="s">
        <v>445</v>
      </c>
      <c r="R14" t="s">
        <v>854</v>
      </c>
      <c r="S14" t="s">
        <v>854</v>
      </c>
      <c r="U14" t="s">
        <v>855</v>
      </c>
      <c r="W14" t="s">
        <v>856</v>
      </c>
      <c r="X14">
        <v>64.5</v>
      </c>
      <c r="Y14">
        <v>1</v>
      </c>
      <c r="Z14">
        <v>15372000</v>
      </c>
      <c r="AA14">
        <v>991494000</v>
      </c>
      <c r="AB14">
        <v>1</v>
      </c>
      <c r="AC14">
        <v>1</v>
      </c>
      <c r="AF14">
        <v>15372000</v>
      </c>
      <c r="AG14">
        <v>991494000</v>
      </c>
      <c r="AH14">
        <v>4.0187056385715004E-3</v>
      </c>
      <c r="AI14">
        <v>1.41509433962264E-2</v>
      </c>
      <c r="AJ14">
        <v>1.41509433962264E-2</v>
      </c>
      <c r="AM14" t="str">
        <f>VLOOKUP(M14,'Select Companies'!$B$3:$I$249,8,FALSE)</f>
        <v>Real Estate</v>
      </c>
      <c r="AN14" s="28">
        <f>AH14</f>
        <v>4.0187056385715004E-3</v>
      </c>
      <c r="AO14" t="str">
        <f>VLOOKUP(M14,'Select Companies'!$B:$M,12,FALSE)</f>
        <v>Multi-Family Residential REITs</v>
      </c>
      <c r="AP14" t="b">
        <v>1</v>
      </c>
      <c r="AQ14" t="s">
        <v>867</v>
      </c>
      <c r="AR14" s="30"/>
      <c r="AS14" s="27"/>
    </row>
    <row r="15" spans="1:49">
      <c r="A15" t="s">
        <v>845</v>
      </c>
      <c r="B15" t="s">
        <v>858</v>
      </c>
      <c r="C15" t="s">
        <v>859</v>
      </c>
      <c r="D15">
        <v>20221130</v>
      </c>
      <c r="E15" t="s">
        <v>784</v>
      </c>
      <c r="F15" t="s">
        <v>932</v>
      </c>
      <c r="G15" t="s">
        <v>933</v>
      </c>
      <c r="H15" t="s">
        <v>934</v>
      </c>
      <c r="I15" t="s">
        <v>935</v>
      </c>
      <c r="J15" t="s">
        <v>936</v>
      </c>
      <c r="K15" t="s">
        <v>937</v>
      </c>
      <c r="L15">
        <v>2308601</v>
      </c>
      <c r="M15">
        <v>466237</v>
      </c>
      <c r="N15">
        <v>60101060</v>
      </c>
      <c r="O15" t="s">
        <v>931</v>
      </c>
      <c r="Q15" t="s">
        <v>445</v>
      </c>
      <c r="R15" t="s">
        <v>854</v>
      </c>
      <c r="S15" t="s">
        <v>854</v>
      </c>
      <c r="U15" t="s">
        <v>855</v>
      </c>
      <c r="W15" t="s">
        <v>856</v>
      </c>
      <c r="X15">
        <v>48.09</v>
      </c>
      <c r="Y15">
        <v>1</v>
      </c>
      <c r="Z15">
        <v>25648000</v>
      </c>
      <c r="AA15">
        <v>1233412320</v>
      </c>
      <c r="AB15">
        <v>0.89</v>
      </c>
      <c r="AC15">
        <v>1</v>
      </c>
      <c r="AF15">
        <v>22826720</v>
      </c>
      <c r="AG15">
        <v>1097736964.8</v>
      </c>
      <c r="AH15">
        <v>4.4493277116252096E-3</v>
      </c>
      <c r="AI15">
        <v>2.9103359726085999E-2</v>
      </c>
      <c r="AJ15">
        <v>2.9103359726085999E-2</v>
      </c>
      <c r="AM15" t="str">
        <f>VLOOKUP(M15,'Select Companies'!$B$3:$I$249,8,FALSE)</f>
        <v>Real Estate</v>
      </c>
      <c r="AN15" s="28">
        <f>AH15</f>
        <v>4.4493277116252096E-3</v>
      </c>
      <c r="AO15" t="str">
        <f>VLOOKUP(M15,'Select Companies'!$B:$M,12,FALSE)</f>
        <v>Multi-Family Residential REITs</v>
      </c>
      <c r="AP15" t="b">
        <v>1</v>
      </c>
      <c r="AQ15" t="s">
        <v>867</v>
      </c>
      <c r="AR15" s="30"/>
      <c r="AS15" s="27"/>
    </row>
    <row r="16" spans="1:49">
      <c r="A16" t="s">
        <v>845</v>
      </c>
      <c r="B16" t="s">
        <v>858</v>
      </c>
      <c r="C16" t="s">
        <v>859</v>
      </c>
      <c r="D16">
        <v>20221130</v>
      </c>
      <c r="E16" t="s">
        <v>938</v>
      </c>
      <c r="F16" t="s">
        <v>939</v>
      </c>
      <c r="G16" t="s">
        <v>940</v>
      </c>
      <c r="H16">
        <v>105368203</v>
      </c>
      <c r="I16" t="s">
        <v>941</v>
      </c>
      <c r="J16">
        <v>2518954</v>
      </c>
      <c r="K16" t="s">
        <v>942</v>
      </c>
      <c r="L16">
        <v>1356201</v>
      </c>
      <c r="M16">
        <v>18062</v>
      </c>
      <c r="N16">
        <v>60101040</v>
      </c>
      <c r="O16" t="s">
        <v>943</v>
      </c>
      <c r="Q16" t="s">
        <v>445</v>
      </c>
      <c r="R16" t="s">
        <v>854</v>
      </c>
      <c r="S16" t="s">
        <v>854</v>
      </c>
      <c r="U16" t="s">
        <v>855</v>
      </c>
      <c r="W16" t="s">
        <v>856</v>
      </c>
      <c r="X16">
        <v>6.91</v>
      </c>
      <c r="Y16">
        <v>1</v>
      </c>
      <c r="Z16">
        <v>171570000</v>
      </c>
      <c r="AA16">
        <v>1185548700</v>
      </c>
      <c r="AB16">
        <v>1</v>
      </c>
      <c r="AC16">
        <v>1</v>
      </c>
      <c r="AF16">
        <v>171570000</v>
      </c>
      <c r="AG16">
        <v>1185548700</v>
      </c>
      <c r="AH16">
        <v>4.8052446565396397E-3</v>
      </c>
      <c r="AI16">
        <v>1.91740412979351E-2</v>
      </c>
      <c r="AJ16">
        <v>1.91740412979351E-2</v>
      </c>
      <c r="AM16" t="s">
        <v>379</v>
      </c>
      <c r="AN16" s="28">
        <f>AH16</f>
        <v>4.8052446565396397E-3</v>
      </c>
      <c r="AO16" t="s">
        <v>392</v>
      </c>
      <c r="AP16" t="b">
        <v>1</v>
      </c>
      <c r="AQ16" t="s">
        <v>867</v>
      </c>
      <c r="AR16" s="30"/>
      <c r="AS16" s="27"/>
    </row>
    <row r="17" spans="1:45">
      <c r="A17" t="s">
        <v>845</v>
      </c>
      <c r="B17" t="s">
        <v>858</v>
      </c>
      <c r="C17" t="s">
        <v>859</v>
      </c>
      <c r="D17">
        <v>20221130</v>
      </c>
      <c r="E17" t="s">
        <v>712</v>
      </c>
      <c r="F17" t="s">
        <v>944</v>
      </c>
      <c r="G17" t="s">
        <v>945</v>
      </c>
      <c r="H17" t="s">
        <v>946</v>
      </c>
      <c r="I17" t="s">
        <v>947</v>
      </c>
      <c r="J17" t="s">
        <v>948</v>
      </c>
      <c r="K17" t="s">
        <v>949</v>
      </c>
      <c r="L17">
        <v>2641001</v>
      </c>
      <c r="M17">
        <v>576432</v>
      </c>
      <c r="N17">
        <v>60101080</v>
      </c>
      <c r="O17" t="s">
        <v>924</v>
      </c>
      <c r="Q17" t="s">
        <v>445</v>
      </c>
      <c r="R17" t="s">
        <v>854</v>
      </c>
      <c r="S17" t="s">
        <v>854</v>
      </c>
      <c r="U17" t="s">
        <v>855</v>
      </c>
      <c r="W17" t="s">
        <v>856</v>
      </c>
      <c r="X17">
        <v>27.14</v>
      </c>
      <c r="Y17">
        <v>1</v>
      </c>
      <c r="Z17">
        <v>81460000</v>
      </c>
      <c r="AA17">
        <v>2210824400</v>
      </c>
      <c r="AB17">
        <v>1</v>
      </c>
      <c r="AC17">
        <v>1</v>
      </c>
      <c r="AF17">
        <v>81460000</v>
      </c>
      <c r="AG17">
        <v>2210824400</v>
      </c>
      <c r="AH17">
        <v>8.9608736736394405E-3</v>
      </c>
      <c r="AI17">
        <v>1.72413793103448E-2</v>
      </c>
      <c r="AJ17">
        <v>1.72413793103448E-2</v>
      </c>
      <c r="AM17" t="str">
        <f>VLOOKUP(M17,'Select Companies'!$B$3:$I$249,8,FALSE)</f>
        <v>Real Estate</v>
      </c>
      <c r="AN17" s="28">
        <f>AH17</f>
        <v>8.9608736736394405E-3</v>
      </c>
      <c r="AO17" t="str">
        <f>VLOOKUP(M17,'Select Companies'!$B:$M,12,FALSE)</f>
        <v>Other Specialized REITs</v>
      </c>
      <c r="AP17" t="b">
        <v>1</v>
      </c>
      <c r="AQ17" t="s">
        <v>867</v>
      </c>
      <c r="AR17" s="30"/>
      <c r="AS17" s="27"/>
    </row>
    <row r="18" spans="1:45">
      <c r="A18" t="s">
        <v>845</v>
      </c>
      <c r="B18" t="s">
        <v>858</v>
      </c>
      <c r="C18" t="s">
        <v>859</v>
      </c>
      <c r="D18">
        <v>20221130</v>
      </c>
      <c r="E18" t="s">
        <v>677</v>
      </c>
      <c r="F18" t="s">
        <v>950</v>
      </c>
      <c r="G18" t="s">
        <v>951</v>
      </c>
      <c r="H18" t="s">
        <v>952</v>
      </c>
      <c r="I18" t="s">
        <v>953</v>
      </c>
      <c r="J18" t="s">
        <v>954</v>
      </c>
      <c r="K18" t="s">
        <v>955</v>
      </c>
      <c r="L18">
        <v>1950701</v>
      </c>
      <c r="M18">
        <v>351232</v>
      </c>
      <c r="N18">
        <v>60101080</v>
      </c>
      <c r="O18" t="s">
        <v>924</v>
      </c>
      <c r="Q18" t="s">
        <v>445</v>
      </c>
      <c r="R18" t="s">
        <v>854</v>
      </c>
      <c r="S18" t="s">
        <v>854</v>
      </c>
      <c r="U18" t="s">
        <v>855</v>
      </c>
      <c r="W18" t="s">
        <v>856</v>
      </c>
      <c r="X18">
        <v>18.29</v>
      </c>
      <c r="Y18">
        <v>1</v>
      </c>
      <c r="Z18">
        <v>164046000</v>
      </c>
      <c r="AA18">
        <v>3000401340</v>
      </c>
      <c r="AB18">
        <v>0.89</v>
      </c>
      <c r="AC18">
        <v>1</v>
      </c>
      <c r="AF18">
        <v>146000940</v>
      </c>
      <c r="AG18">
        <v>2670357192.5999999</v>
      </c>
      <c r="AH18">
        <v>1.0823443719176901E-2</v>
      </c>
      <c r="AI18">
        <v>4.3931905546402998E-3</v>
      </c>
      <c r="AJ18">
        <v>4.3931905546402998E-3</v>
      </c>
      <c r="AM18" t="str">
        <f>VLOOKUP(M18,'Select Companies'!$B$3:$I$249,8,FALSE)</f>
        <v>Real Estate</v>
      </c>
      <c r="AN18" s="28">
        <f>AH18</f>
        <v>1.0823443719176901E-2</v>
      </c>
      <c r="AO18" t="str">
        <f>VLOOKUP(M18,'Select Companies'!$B:$M,12,FALSE)</f>
        <v>Other Specialized REITs</v>
      </c>
      <c r="AP18" t="b">
        <v>1</v>
      </c>
      <c r="AQ18" t="s">
        <v>867</v>
      </c>
      <c r="AR18" s="30"/>
      <c r="AS18" s="27"/>
    </row>
    <row r="19" spans="1:45">
      <c r="A19" t="s">
        <v>845</v>
      </c>
      <c r="B19" t="s">
        <v>858</v>
      </c>
      <c r="C19" t="s">
        <v>859</v>
      </c>
      <c r="D19">
        <v>20221130</v>
      </c>
      <c r="E19" t="s">
        <v>448</v>
      </c>
      <c r="F19" t="s">
        <v>956</v>
      </c>
      <c r="G19" t="s">
        <v>957</v>
      </c>
      <c r="H19" t="s">
        <v>958</v>
      </c>
      <c r="I19" t="s">
        <v>959</v>
      </c>
      <c r="J19" t="s">
        <v>960</v>
      </c>
      <c r="K19" t="s">
        <v>961</v>
      </c>
      <c r="L19">
        <v>3195801</v>
      </c>
      <c r="M19">
        <v>754439</v>
      </c>
      <c r="N19">
        <v>60101080</v>
      </c>
      <c r="O19" t="s">
        <v>924</v>
      </c>
      <c r="Q19" t="s">
        <v>445</v>
      </c>
      <c r="R19" t="s">
        <v>854</v>
      </c>
      <c r="S19" t="s">
        <v>854</v>
      </c>
      <c r="U19" t="s">
        <v>855</v>
      </c>
      <c r="W19" t="s">
        <v>856</v>
      </c>
      <c r="X19">
        <v>29.52</v>
      </c>
      <c r="Y19">
        <v>1</v>
      </c>
      <c r="Z19">
        <v>62187000</v>
      </c>
      <c r="AA19">
        <v>1835760240</v>
      </c>
      <c r="AB19">
        <v>0.28000000000000003</v>
      </c>
      <c r="AC19">
        <v>1</v>
      </c>
      <c r="AF19">
        <v>17412360</v>
      </c>
      <c r="AG19">
        <v>514012867.19999999</v>
      </c>
      <c r="AH19">
        <v>2.0833877035210898E-3</v>
      </c>
      <c r="AI19">
        <v>3.0366492146596799E-2</v>
      </c>
      <c r="AJ19">
        <v>3.0366492146596799E-2</v>
      </c>
      <c r="AM19" t="str">
        <f>VLOOKUP(M19,'Select Companies'!$B$3:$I$249,8,FALSE)</f>
        <v>Real Estate</v>
      </c>
      <c r="AN19" s="28">
        <f>AH19</f>
        <v>2.0833877035210898E-3</v>
      </c>
      <c r="AO19" t="str">
        <f>VLOOKUP(M19,'Select Companies'!$B:$M,12,FALSE)</f>
        <v>Other Specialized REITs</v>
      </c>
      <c r="AP19" t="b">
        <v>1</v>
      </c>
      <c r="AQ19" t="s">
        <v>867</v>
      </c>
      <c r="AR19" s="30"/>
      <c r="AS19" s="27"/>
    </row>
    <row r="20" spans="1:45">
      <c r="A20" t="s">
        <v>845</v>
      </c>
      <c r="B20" t="s">
        <v>858</v>
      </c>
      <c r="C20" t="s">
        <v>859</v>
      </c>
      <c r="D20">
        <v>20221130</v>
      </c>
      <c r="E20" t="s">
        <v>740</v>
      </c>
      <c r="F20" t="s">
        <v>962</v>
      </c>
      <c r="G20" t="s">
        <v>963</v>
      </c>
      <c r="H20" t="s">
        <v>964</v>
      </c>
      <c r="I20" t="s">
        <v>965</v>
      </c>
      <c r="J20" t="s">
        <v>966</v>
      </c>
      <c r="K20" t="s">
        <v>967</v>
      </c>
      <c r="L20">
        <v>2307701</v>
      </c>
      <c r="M20">
        <v>354232</v>
      </c>
      <c r="N20">
        <v>60101080</v>
      </c>
      <c r="O20" t="s">
        <v>924</v>
      </c>
      <c r="Q20" t="s">
        <v>454</v>
      </c>
      <c r="R20" t="s">
        <v>854</v>
      </c>
      <c r="S20" t="s">
        <v>854</v>
      </c>
      <c r="U20" t="s">
        <v>855</v>
      </c>
      <c r="W20" t="s">
        <v>856</v>
      </c>
      <c r="X20">
        <v>7.62</v>
      </c>
      <c r="Y20">
        <v>1</v>
      </c>
      <c r="Z20">
        <v>237251000</v>
      </c>
      <c r="AA20">
        <v>1807852620</v>
      </c>
      <c r="AB20">
        <v>1</v>
      </c>
      <c r="AC20">
        <v>1</v>
      </c>
      <c r="AF20">
        <v>237251000</v>
      </c>
      <c r="AG20">
        <v>1807852620</v>
      </c>
      <c r="AH20">
        <v>7.3275557065401002E-3</v>
      </c>
      <c r="AI20">
        <v>3.6734693877551003E-2</v>
      </c>
      <c r="AJ20">
        <v>3.6734693877551003E-2</v>
      </c>
      <c r="AM20" t="str">
        <f>VLOOKUP(M20,'Select Companies'!$B$3:$I$249,8,FALSE)</f>
        <v>Real Estate</v>
      </c>
      <c r="AN20" s="28">
        <f>AH20</f>
        <v>7.3275557065401002E-3</v>
      </c>
      <c r="AO20" t="str">
        <f>VLOOKUP(M20,'Select Companies'!$B:$M,12,FALSE)</f>
        <v>Other Specialized REITs</v>
      </c>
      <c r="AP20" t="b">
        <v>1</v>
      </c>
      <c r="AQ20" t="s">
        <v>867</v>
      </c>
      <c r="AR20" s="30"/>
      <c r="AS20" s="27"/>
    </row>
    <row r="21" spans="1:45">
      <c r="A21" t="s">
        <v>845</v>
      </c>
      <c r="B21" t="s">
        <v>858</v>
      </c>
      <c r="C21" t="s">
        <v>859</v>
      </c>
      <c r="D21">
        <v>20221130</v>
      </c>
      <c r="E21" t="s">
        <v>968</v>
      </c>
      <c r="F21" t="s">
        <v>969</v>
      </c>
      <c r="G21" t="s">
        <v>970</v>
      </c>
      <c r="H21" t="s">
        <v>971</v>
      </c>
      <c r="I21" t="s">
        <v>972</v>
      </c>
      <c r="J21" t="s">
        <v>973</v>
      </c>
      <c r="K21" t="s">
        <v>974</v>
      </c>
      <c r="L21">
        <v>17402202</v>
      </c>
      <c r="M21">
        <v>307824</v>
      </c>
      <c r="N21">
        <v>60102040</v>
      </c>
      <c r="O21" t="s">
        <v>975</v>
      </c>
      <c r="Q21" t="s">
        <v>445</v>
      </c>
      <c r="R21" t="s">
        <v>854</v>
      </c>
      <c r="S21" t="s">
        <v>854</v>
      </c>
      <c r="U21" t="s">
        <v>855</v>
      </c>
      <c r="W21" t="s">
        <v>856</v>
      </c>
      <c r="X21">
        <v>7.55</v>
      </c>
      <c r="Y21">
        <v>1</v>
      </c>
      <c r="Z21">
        <v>114376000</v>
      </c>
      <c r="AA21">
        <v>863538800</v>
      </c>
      <c r="AB21">
        <v>1</v>
      </c>
      <c r="AC21">
        <v>1</v>
      </c>
      <c r="AF21">
        <v>114376000</v>
      </c>
      <c r="AG21">
        <v>863538800</v>
      </c>
      <c r="AH21">
        <v>3.5000799245232602E-3</v>
      </c>
      <c r="AI21">
        <v>8.1661891117478499E-2</v>
      </c>
      <c r="AJ21">
        <v>8.1661891117478499E-2</v>
      </c>
      <c r="AM21" t="s">
        <v>379</v>
      </c>
      <c r="AN21" s="28">
        <f>AH21</f>
        <v>3.5000799245232602E-3</v>
      </c>
      <c r="AO21" t="s">
        <v>426</v>
      </c>
      <c r="AP21" t="b">
        <v>1</v>
      </c>
      <c r="AQ21" t="s">
        <v>867</v>
      </c>
      <c r="AR21" s="30"/>
      <c r="AS21" s="27"/>
    </row>
    <row r="22" spans="1:45">
      <c r="A22" t="s">
        <v>845</v>
      </c>
      <c r="B22" t="s">
        <v>858</v>
      </c>
      <c r="C22" t="s">
        <v>859</v>
      </c>
      <c r="D22">
        <v>20221130</v>
      </c>
      <c r="E22" t="s">
        <v>976</v>
      </c>
      <c r="F22" t="s">
        <v>977</v>
      </c>
      <c r="G22" t="s">
        <v>978</v>
      </c>
      <c r="H22">
        <v>4239109</v>
      </c>
      <c r="I22" t="s">
        <v>979</v>
      </c>
      <c r="J22">
        <v>2566522</v>
      </c>
      <c r="K22" t="s">
        <v>980</v>
      </c>
      <c r="L22">
        <v>2832301</v>
      </c>
      <c r="M22">
        <v>10173</v>
      </c>
      <c r="N22">
        <v>60101070</v>
      </c>
      <c r="O22" t="s">
        <v>981</v>
      </c>
      <c r="Q22" t="s">
        <v>445</v>
      </c>
      <c r="R22" t="s">
        <v>854</v>
      </c>
      <c r="S22" t="s">
        <v>854</v>
      </c>
      <c r="U22" t="s">
        <v>855</v>
      </c>
      <c r="W22" t="s">
        <v>856</v>
      </c>
      <c r="X22">
        <v>15.38</v>
      </c>
      <c r="Y22">
        <v>1</v>
      </c>
      <c r="Z22">
        <v>94932000</v>
      </c>
      <c r="AA22">
        <v>1460054160</v>
      </c>
      <c r="AB22">
        <v>1</v>
      </c>
      <c r="AC22">
        <v>1</v>
      </c>
      <c r="AF22">
        <v>94932000</v>
      </c>
      <c r="AG22">
        <v>1460054160</v>
      </c>
      <c r="AH22">
        <v>5.9178652472045004E-3</v>
      </c>
      <c r="AI22">
        <v>1.18421052631578E-2</v>
      </c>
      <c r="AJ22">
        <v>1.18421052631578E-2</v>
      </c>
      <c r="AM22" t="s">
        <v>379</v>
      </c>
      <c r="AN22" s="28">
        <f>AH22</f>
        <v>5.9178652472045004E-3</v>
      </c>
      <c r="AO22" t="s">
        <v>405</v>
      </c>
      <c r="AP22" t="b">
        <v>1</v>
      </c>
      <c r="AQ22" t="s">
        <v>867</v>
      </c>
      <c r="AR22" s="30"/>
      <c r="AS22" s="27"/>
    </row>
    <row r="23" spans="1:45">
      <c r="A23" t="s">
        <v>845</v>
      </c>
      <c r="B23" t="s">
        <v>858</v>
      </c>
      <c r="C23" t="s">
        <v>859</v>
      </c>
      <c r="D23">
        <v>20221130</v>
      </c>
      <c r="E23" t="s">
        <v>982</v>
      </c>
      <c r="F23" t="s">
        <v>983</v>
      </c>
      <c r="G23" t="s">
        <v>984</v>
      </c>
      <c r="H23">
        <v>8492100</v>
      </c>
      <c r="I23" t="s">
        <v>985</v>
      </c>
      <c r="J23">
        <v>2062161</v>
      </c>
      <c r="K23" t="s">
        <v>986</v>
      </c>
      <c r="L23">
        <v>3006701</v>
      </c>
      <c r="M23">
        <v>18059</v>
      </c>
      <c r="N23">
        <v>60101070</v>
      </c>
      <c r="O23" t="s">
        <v>981</v>
      </c>
      <c r="Q23" t="s">
        <v>445</v>
      </c>
      <c r="R23" t="s">
        <v>854</v>
      </c>
      <c r="S23" t="s">
        <v>854</v>
      </c>
      <c r="U23" t="s">
        <v>855</v>
      </c>
      <c r="W23" t="s">
        <v>856</v>
      </c>
      <c r="X23">
        <v>69.95</v>
      </c>
      <c r="Y23">
        <v>1</v>
      </c>
      <c r="Z23">
        <v>79833000</v>
      </c>
      <c r="AA23">
        <v>5584318350</v>
      </c>
      <c r="AB23">
        <v>1</v>
      </c>
      <c r="AC23">
        <v>1</v>
      </c>
      <c r="AF23">
        <v>79833000</v>
      </c>
      <c r="AG23">
        <v>5584318350</v>
      </c>
      <c r="AH23">
        <v>2.26342586447556E-2</v>
      </c>
      <c r="AI23">
        <v>1.3180764774044E-2</v>
      </c>
      <c r="AJ23">
        <v>1.3180764774044E-2</v>
      </c>
      <c r="AM23" t="s">
        <v>379</v>
      </c>
      <c r="AN23" s="28">
        <f>AH23</f>
        <v>2.26342586447556E-2</v>
      </c>
      <c r="AO23" t="s">
        <v>405</v>
      </c>
      <c r="AP23" t="b">
        <v>1</v>
      </c>
      <c r="AQ23" t="s">
        <v>867</v>
      </c>
      <c r="AR23" s="30"/>
      <c r="AS23" s="27"/>
    </row>
    <row r="24" spans="1:45">
      <c r="A24" t="s">
        <v>845</v>
      </c>
      <c r="B24" t="s">
        <v>858</v>
      </c>
      <c r="C24" t="s">
        <v>859</v>
      </c>
      <c r="D24">
        <v>20221130</v>
      </c>
      <c r="E24" t="s">
        <v>987</v>
      </c>
      <c r="F24" t="s">
        <v>988</v>
      </c>
      <c r="G24" t="s">
        <v>989</v>
      </c>
      <c r="H24" s="1">
        <v>2.967E+111</v>
      </c>
      <c r="I24" t="s">
        <v>990</v>
      </c>
      <c r="J24" t="s">
        <v>991</v>
      </c>
      <c r="K24" t="s">
        <v>992</v>
      </c>
      <c r="L24">
        <v>3368401</v>
      </c>
      <c r="M24">
        <v>817746</v>
      </c>
      <c r="N24">
        <v>60101010</v>
      </c>
      <c r="O24" t="s">
        <v>993</v>
      </c>
      <c r="Q24" t="s">
        <v>445</v>
      </c>
      <c r="R24" t="s">
        <v>854</v>
      </c>
      <c r="S24" t="s">
        <v>854</v>
      </c>
      <c r="U24" t="s">
        <v>855</v>
      </c>
      <c r="W24" t="s">
        <v>856</v>
      </c>
      <c r="X24">
        <v>23.21</v>
      </c>
      <c r="Y24">
        <v>1</v>
      </c>
      <c r="Z24">
        <v>141222000</v>
      </c>
      <c r="AA24">
        <v>3277762620</v>
      </c>
      <c r="AB24">
        <v>1</v>
      </c>
      <c r="AC24">
        <v>1</v>
      </c>
      <c r="AF24">
        <v>141222000</v>
      </c>
      <c r="AG24">
        <v>3277762620</v>
      </c>
      <c r="AH24">
        <v>1.32853684670738E-2</v>
      </c>
      <c r="AI24">
        <v>2.3820026466695999E-2</v>
      </c>
      <c r="AJ24">
        <v>2.3820026466695999E-2</v>
      </c>
      <c r="AM24" t="s">
        <v>379</v>
      </c>
      <c r="AN24" s="28">
        <f>AH24</f>
        <v>1.32853684670738E-2</v>
      </c>
      <c r="AO24" t="str">
        <f>VLOOKUP(N24,'Proforma GICS Map'!$G:$H,2,FALSE)</f>
        <v>Diversified REITs</v>
      </c>
      <c r="AP24" t="b">
        <v>0</v>
      </c>
      <c r="AQ24" t="s">
        <v>867</v>
      </c>
      <c r="AR24" s="30"/>
      <c r="AS24" s="27"/>
    </row>
    <row r="25" spans="1:45">
      <c r="A25" t="s">
        <v>845</v>
      </c>
      <c r="B25" t="s">
        <v>858</v>
      </c>
      <c r="C25" t="s">
        <v>859</v>
      </c>
      <c r="D25">
        <v>20221130</v>
      </c>
      <c r="E25" t="s">
        <v>994</v>
      </c>
      <c r="F25" t="s">
        <v>995</v>
      </c>
      <c r="G25" t="s">
        <v>996</v>
      </c>
      <c r="H25">
        <v>379378201</v>
      </c>
      <c r="I25" t="s">
        <v>997</v>
      </c>
      <c r="J25" t="s">
        <v>998</v>
      </c>
      <c r="K25" t="s">
        <v>999</v>
      </c>
      <c r="L25">
        <v>2399601</v>
      </c>
      <c r="M25">
        <v>524167</v>
      </c>
      <c r="N25">
        <v>60101010</v>
      </c>
      <c r="O25" t="s">
        <v>993</v>
      </c>
      <c r="Q25" t="s">
        <v>445</v>
      </c>
      <c r="R25" t="s">
        <v>854</v>
      </c>
      <c r="S25" t="s">
        <v>854</v>
      </c>
      <c r="U25" t="s">
        <v>855</v>
      </c>
      <c r="W25" t="s">
        <v>856</v>
      </c>
      <c r="X25">
        <v>13.53</v>
      </c>
      <c r="Y25">
        <v>1</v>
      </c>
      <c r="Z25">
        <v>103688000</v>
      </c>
      <c r="AA25">
        <v>1402898640</v>
      </c>
      <c r="AB25">
        <v>1</v>
      </c>
      <c r="AC25">
        <v>1</v>
      </c>
      <c r="AF25">
        <v>103688000</v>
      </c>
      <c r="AG25">
        <v>1402898640</v>
      </c>
      <c r="AH25">
        <v>5.6862035220710304E-3</v>
      </c>
      <c r="AI25">
        <v>2.5000000000000001E-2</v>
      </c>
      <c r="AJ25">
        <v>2.5000000000000001E-2</v>
      </c>
      <c r="AM25" t="s">
        <v>379</v>
      </c>
      <c r="AN25" s="28">
        <f>AH25</f>
        <v>5.6862035220710304E-3</v>
      </c>
      <c r="AO25" t="str">
        <f>VLOOKUP(N25,'Proforma GICS Map'!$G:$H,2,FALSE)</f>
        <v>Diversified REITs</v>
      </c>
      <c r="AP25" t="b">
        <v>0</v>
      </c>
      <c r="AQ25" t="s">
        <v>867</v>
      </c>
      <c r="AR25" s="30"/>
      <c r="AS25" s="27"/>
    </row>
    <row r="26" spans="1:45">
      <c r="A26" t="s">
        <v>845</v>
      </c>
      <c r="B26" t="s">
        <v>858</v>
      </c>
      <c r="C26" t="s">
        <v>859</v>
      </c>
      <c r="D26">
        <v>20221130</v>
      </c>
      <c r="E26" t="s">
        <v>1000</v>
      </c>
      <c r="F26" t="s">
        <v>1001</v>
      </c>
      <c r="G26" t="s">
        <v>1001</v>
      </c>
      <c r="K26" t="s">
        <v>1001</v>
      </c>
      <c r="M26">
        <v>8318862</v>
      </c>
      <c r="N26">
        <v>60101010</v>
      </c>
      <c r="O26" t="s">
        <v>993</v>
      </c>
      <c r="Q26" t="s">
        <v>445</v>
      </c>
      <c r="R26" t="s">
        <v>854</v>
      </c>
      <c r="S26" t="s">
        <v>854</v>
      </c>
      <c r="U26" t="s">
        <v>855</v>
      </c>
      <c r="W26" t="s">
        <v>856</v>
      </c>
      <c r="X26">
        <v>29.52</v>
      </c>
      <c r="Y26">
        <v>1</v>
      </c>
      <c r="Z26">
        <v>6535609</v>
      </c>
      <c r="AA26">
        <v>192931177.68000001</v>
      </c>
      <c r="AB26">
        <v>1</v>
      </c>
      <c r="AC26">
        <v>1</v>
      </c>
      <c r="AF26">
        <v>6535609</v>
      </c>
      <c r="AG26">
        <v>192931177.68000001</v>
      </c>
      <c r="AH26">
        <v>7.8198517751883201E-4</v>
      </c>
      <c r="AI26">
        <v>0</v>
      </c>
      <c r="AJ26">
        <v>0</v>
      </c>
      <c r="AM26" t="s">
        <v>379</v>
      </c>
      <c r="AN26" s="28">
        <f>AH26</f>
        <v>7.8198517751883201E-4</v>
      </c>
      <c r="AO26" t="str">
        <f>VLOOKUP(N26,'Proforma GICS Map'!$G:$H,2,FALSE)</f>
        <v>Diversified REITs</v>
      </c>
      <c r="AP26" t="b">
        <v>0</v>
      </c>
      <c r="AQ26" t="s">
        <v>867</v>
      </c>
      <c r="AR26" s="30"/>
      <c r="AS26" s="27"/>
    </row>
    <row r="27" spans="1:45">
      <c r="A27" t="s">
        <v>845</v>
      </c>
      <c r="B27" t="s">
        <v>858</v>
      </c>
      <c r="C27" t="s">
        <v>859</v>
      </c>
      <c r="D27">
        <v>20221130</v>
      </c>
      <c r="E27" t="s">
        <v>1002</v>
      </c>
      <c r="F27" t="s">
        <v>1003</v>
      </c>
      <c r="G27" t="s">
        <v>1004</v>
      </c>
      <c r="H27" t="s">
        <v>1005</v>
      </c>
      <c r="I27" t="s">
        <v>1006</v>
      </c>
      <c r="J27">
        <v>2259190</v>
      </c>
      <c r="K27" t="s">
        <v>1007</v>
      </c>
      <c r="L27">
        <v>1514201</v>
      </c>
      <c r="M27">
        <v>18081</v>
      </c>
      <c r="N27">
        <v>60101010</v>
      </c>
      <c r="O27" t="s">
        <v>993</v>
      </c>
      <c r="Q27" t="s">
        <v>445</v>
      </c>
      <c r="R27" t="s">
        <v>854</v>
      </c>
      <c r="S27" t="s">
        <v>854</v>
      </c>
      <c r="U27" t="s">
        <v>855</v>
      </c>
      <c r="W27" t="s">
        <v>856</v>
      </c>
      <c r="X27">
        <v>8.0299999999999994</v>
      </c>
      <c r="Y27">
        <v>1</v>
      </c>
      <c r="Z27">
        <v>85377000</v>
      </c>
      <c r="AA27">
        <v>685577310</v>
      </c>
      <c r="AB27">
        <v>1</v>
      </c>
      <c r="AC27">
        <v>1</v>
      </c>
      <c r="AF27">
        <v>85377000</v>
      </c>
      <c r="AG27">
        <v>685577310</v>
      </c>
      <c r="AH27">
        <v>2.7787696157250399E-3</v>
      </c>
      <c r="AI27">
        <v>-0.188888888888888</v>
      </c>
      <c r="AJ27">
        <v>-0.188888888888888</v>
      </c>
      <c r="AM27" t="s">
        <v>379</v>
      </c>
      <c r="AN27" s="28">
        <f>AH27</f>
        <v>2.7787696157250399E-3</v>
      </c>
      <c r="AO27" t="str">
        <f>VLOOKUP(N27,'Proforma GICS Map'!$G:$H,2,FALSE)</f>
        <v>Diversified REITs</v>
      </c>
      <c r="AP27" t="b">
        <v>0</v>
      </c>
      <c r="AQ27" t="s">
        <v>867</v>
      </c>
      <c r="AR27" s="30"/>
      <c r="AS27" s="27"/>
    </row>
    <row r="28" spans="1:45">
      <c r="A28" t="s">
        <v>845</v>
      </c>
      <c r="B28" t="s">
        <v>858</v>
      </c>
      <c r="C28" t="s">
        <v>859</v>
      </c>
      <c r="D28">
        <v>20221130</v>
      </c>
      <c r="E28" t="s">
        <v>1008</v>
      </c>
      <c r="F28" t="s">
        <v>1009</v>
      </c>
      <c r="G28" t="s">
        <v>1010</v>
      </c>
      <c r="H28">
        <v>939653101</v>
      </c>
      <c r="I28" t="s">
        <v>1011</v>
      </c>
      <c r="J28">
        <v>2942304</v>
      </c>
      <c r="K28" t="s">
        <v>1012</v>
      </c>
      <c r="L28">
        <v>1130101</v>
      </c>
      <c r="M28">
        <v>3952</v>
      </c>
      <c r="N28">
        <v>60101060</v>
      </c>
      <c r="O28" t="s">
        <v>931</v>
      </c>
      <c r="Q28" t="s">
        <v>445</v>
      </c>
      <c r="R28" t="s">
        <v>854</v>
      </c>
      <c r="S28" t="s">
        <v>854</v>
      </c>
      <c r="U28" t="s">
        <v>855</v>
      </c>
      <c r="W28" t="s">
        <v>856</v>
      </c>
      <c r="X28">
        <v>19.760000000000002</v>
      </c>
      <c r="Y28">
        <v>1</v>
      </c>
      <c r="Z28">
        <v>87402000</v>
      </c>
      <c r="AA28">
        <v>1727063520</v>
      </c>
      <c r="AB28">
        <v>1</v>
      </c>
      <c r="AC28">
        <v>1</v>
      </c>
      <c r="AF28">
        <v>87402000</v>
      </c>
      <c r="AG28">
        <v>1727063520</v>
      </c>
      <c r="AH28">
        <v>7.0001027802439096E-3</v>
      </c>
      <c r="AI28">
        <v>2.75611024440977E-2</v>
      </c>
      <c r="AJ28">
        <v>2.75611024440977E-2</v>
      </c>
      <c r="AM28" t="s">
        <v>379</v>
      </c>
      <c r="AN28" s="28">
        <f>AH28</f>
        <v>7.0001027802439096E-3</v>
      </c>
      <c r="AO28" t="str">
        <f>VLOOKUP(N28,'Proforma GICS Map'!$G:$H,2,FALSE)</f>
        <v>Residential REITs (Discontinued)</v>
      </c>
      <c r="AP28" t="b">
        <v>0</v>
      </c>
      <c r="AQ28" t="s">
        <v>867</v>
      </c>
      <c r="AR28" s="30"/>
      <c r="AS28" s="27"/>
    </row>
    <row r="29" spans="1:45">
      <c r="A29" t="s">
        <v>845</v>
      </c>
      <c r="B29" t="s">
        <v>858</v>
      </c>
      <c r="C29" t="s">
        <v>859</v>
      </c>
      <c r="D29">
        <v>20221130</v>
      </c>
      <c r="E29" t="s">
        <v>1013</v>
      </c>
      <c r="F29" t="s">
        <v>1014</v>
      </c>
      <c r="G29" t="s">
        <v>1015</v>
      </c>
      <c r="H29">
        <v>456237106</v>
      </c>
      <c r="I29" t="s">
        <v>1016</v>
      </c>
      <c r="J29" t="s">
        <v>1017</v>
      </c>
      <c r="K29" t="s">
        <v>1018</v>
      </c>
      <c r="L29">
        <v>3275101</v>
      </c>
      <c r="M29">
        <v>794658</v>
      </c>
      <c r="N29">
        <v>60101020</v>
      </c>
      <c r="O29" t="s">
        <v>943</v>
      </c>
      <c r="Q29" t="s">
        <v>454</v>
      </c>
      <c r="R29" t="s">
        <v>854</v>
      </c>
      <c r="S29" t="s">
        <v>854</v>
      </c>
      <c r="U29" t="s">
        <v>855</v>
      </c>
      <c r="W29" t="s">
        <v>856</v>
      </c>
      <c r="X29">
        <v>4.07</v>
      </c>
      <c r="Y29">
        <v>1</v>
      </c>
      <c r="Z29">
        <v>65427000</v>
      </c>
      <c r="AA29">
        <v>266287890</v>
      </c>
      <c r="AB29">
        <v>1</v>
      </c>
      <c r="AC29">
        <v>1</v>
      </c>
      <c r="AF29">
        <v>65427000</v>
      </c>
      <c r="AG29">
        <v>266287890</v>
      </c>
      <c r="AH29">
        <v>1.07931328381846E-3</v>
      </c>
      <c r="AI29">
        <v>2.00501253132832E-2</v>
      </c>
      <c r="AJ29">
        <v>2.00501253132832E-2</v>
      </c>
      <c r="AM29" t="s">
        <v>379</v>
      </c>
      <c r="AN29" s="28">
        <f>AH29</f>
        <v>1.07931328381846E-3</v>
      </c>
      <c r="AO29" t="s">
        <v>385</v>
      </c>
      <c r="AP29" t="b">
        <v>1</v>
      </c>
      <c r="AQ29" t="s">
        <v>867</v>
      </c>
      <c r="AR29" s="30"/>
      <c r="AS29" s="27"/>
    </row>
    <row r="30" spans="1:45">
      <c r="A30" t="s">
        <v>845</v>
      </c>
      <c r="B30" t="s">
        <v>858</v>
      </c>
      <c r="C30" t="s">
        <v>859</v>
      </c>
      <c r="D30">
        <v>20221130</v>
      </c>
      <c r="E30" t="s">
        <v>1019</v>
      </c>
      <c r="F30" t="s">
        <v>1020</v>
      </c>
      <c r="G30" t="s">
        <v>1021</v>
      </c>
      <c r="H30" t="s">
        <v>1022</v>
      </c>
      <c r="I30" t="s">
        <v>1023</v>
      </c>
      <c r="J30" t="s">
        <v>1024</v>
      </c>
      <c r="K30" t="s">
        <v>1025</v>
      </c>
      <c r="L30">
        <v>2867001</v>
      </c>
      <c r="M30">
        <v>737913</v>
      </c>
      <c r="N30">
        <v>60101020</v>
      </c>
      <c r="O30" t="s">
        <v>943</v>
      </c>
      <c r="Q30" t="s">
        <v>445</v>
      </c>
      <c r="R30" t="s">
        <v>854</v>
      </c>
      <c r="S30" t="s">
        <v>854</v>
      </c>
      <c r="U30" t="s">
        <v>855</v>
      </c>
      <c r="W30" t="s">
        <v>856</v>
      </c>
      <c r="X30">
        <v>121.21</v>
      </c>
      <c r="Y30">
        <v>1</v>
      </c>
      <c r="Z30">
        <v>27973000</v>
      </c>
      <c r="AA30">
        <v>3390607330</v>
      </c>
      <c r="AB30">
        <v>1</v>
      </c>
      <c r="AC30">
        <v>1</v>
      </c>
      <c r="AF30">
        <v>27973000</v>
      </c>
      <c r="AG30">
        <v>3390607330</v>
      </c>
      <c r="AH30">
        <v>1.37427486149718E-2</v>
      </c>
      <c r="AI30">
        <v>2.8510818837505301E-2</v>
      </c>
      <c r="AJ30">
        <v>2.8510818837505301E-2</v>
      </c>
      <c r="AM30" t="s">
        <v>379</v>
      </c>
      <c r="AN30" s="28">
        <f>AH30</f>
        <v>1.37427486149718E-2</v>
      </c>
      <c r="AO30" t="s">
        <v>385</v>
      </c>
      <c r="AP30" t="b">
        <v>1</v>
      </c>
      <c r="AQ30" t="s">
        <v>867</v>
      </c>
      <c r="AR30" s="30"/>
      <c r="AS30" s="27"/>
    </row>
    <row r="31" spans="1:45">
      <c r="A31" t="s">
        <v>845</v>
      </c>
      <c r="B31" t="s">
        <v>858</v>
      </c>
      <c r="C31" t="s">
        <v>859</v>
      </c>
      <c r="D31">
        <v>20221130</v>
      </c>
      <c r="E31" t="s">
        <v>1026</v>
      </c>
      <c r="F31" t="s">
        <v>1027</v>
      </c>
      <c r="G31" t="s">
        <v>1028</v>
      </c>
      <c r="H31">
        <v>529043101</v>
      </c>
      <c r="I31" t="s">
        <v>1029</v>
      </c>
      <c r="J31">
        <v>2139151</v>
      </c>
      <c r="K31" t="s">
        <v>1030</v>
      </c>
      <c r="L31">
        <v>2905201</v>
      </c>
      <c r="M31">
        <v>12648</v>
      </c>
      <c r="N31">
        <v>60101020</v>
      </c>
      <c r="O31" t="s">
        <v>943</v>
      </c>
      <c r="Q31" t="s">
        <v>445</v>
      </c>
      <c r="R31" t="s">
        <v>854</v>
      </c>
      <c r="S31" t="s">
        <v>854</v>
      </c>
      <c r="U31" t="s">
        <v>855</v>
      </c>
      <c r="W31" t="s">
        <v>856</v>
      </c>
      <c r="X31">
        <v>10.76</v>
      </c>
      <c r="Y31">
        <v>1</v>
      </c>
      <c r="Z31">
        <v>279895000</v>
      </c>
      <c r="AA31">
        <v>3011670200</v>
      </c>
      <c r="AB31">
        <v>1</v>
      </c>
      <c r="AC31">
        <v>1</v>
      </c>
      <c r="AF31">
        <v>279895000</v>
      </c>
      <c r="AG31">
        <v>3011670200</v>
      </c>
      <c r="AH31">
        <v>1.22068474587418E-2</v>
      </c>
      <c r="AI31">
        <v>2.8680688336519999E-2</v>
      </c>
      <c r="AJ31">
        <v>2.8680688336519999E-2</v>
      </c>
      <c r="AM31" t="s">
        <v>379</v>
      </c>
      <c r="AN31" s="28">
        <f>AH31</f>
        <v>1.22068474587418E-2</v>
      </c>
      <c r="AO31" t="s">
        <v>385</v>
      </c>
      <c r="AP31" t="b">
        <v>1</v>
      </c>
      <c r="AQ31" t="s">
        <v>867</v>
      </c>
      <c r="AR31" s="30"/>
      <c r="AS31" s="27"/>
    </row>
    <row r="32" spans="1:45">
      <c r="A32" t="s">
        <v>845</v>
      </c>
      <c r="B32" t="s">
        <v>858</v>
      </c>
      <c r="C32" t="s">
        <v>859</v>
      </c>
      <c r="D32">
        <v>20221130</v>
      </c>
      <c r="E32" t="s">
        <v>1031</v>
      </c>
      <c r="F32" t="s">
        <v>1032</v>
      </c>
      <c r="G32" t="s">
        <v>1033</v>
      </c>
      <c r="H32" t="s">
        <v>1034</v>
      </c>
      <c r="I32" t="s">
        <v>1035</v>
      </c>
      <c r="J32" t="s">
        <v>1036</v>
      </c>
      <c r="K32" t="s">
        <v>1037</v>
      </c>
      <c r="L32">
        <v>18468801</v>
      </c>
      <c r="M32">
        <v>267596</v>
      </c>
      <c r="N32">
        <v>60101030</v>
      </c>
      <c r="O32" t="s">
        <v>1038</v>
      </c>
      <c r="Q32" t="s">
        <v>445</v>
      </c>
      <c r="R32" t="s">
        <v>854</v>
      </c>
      <c r="S32" t="s">
        <v>854</v>
      </c>
      <c r="U32" t="s">
        <v>855</v>
      </c>
      <c r="W32" t="s">
        <v>856</v>
      </c>
      <c r="X32">
        <v>13.37</v>
      </c>
      <c r="Y32">
        <v>1</v>
      </c>
      <c r="Z32">
        <v>48807000</v>
      </c>
      <c r="AA32">
        <v>652549590</v>
      </c>
      <c r="AB32">
        <v>1</v>
      </c>
      <c r="AC32">
        <v>1</v>
      </c>
      <c r="AF32">
        <v>48807000</v>
      </c>
      <c r="AG32">
        <v>652549590</v>
      </c>
      <c r="AH32">
        <v>2.6449022553646502E-3</v>
      </c>
      <c r="AI32">
        <v>2.0610687022900701E-2</v>
      </c>
      <c r="AJ32">
        <v>2.0610687022900701E-2</v>
      </c>
      <c r="AM32" t="s">
        <v>379</v>
      </c>
      <c r="AN32" s="28">
        <f>AH32</f>
        <v>2.6449022553646502E-3</v>
      </c>
      <c r="AO32" t="s">
        <v>389</v>
      </c>
      <c r="AP32" t="b">
        <v>1</v>
      </c>
      <c r="AQ32" t="s">
        <v>867</v>
      </c>
      <c r="AR32" s="30"/>
      <c r="AS32" s="27"/>
    </row>
    <row r="33" spans="1:45">
      <c r="A33" t="s">
        <v>845</v>
      </c>
      <c r="B33" t="s">
        <v>858</v>
      </c>
      <c r="C33" t="s">
        <v>859</v>
      </c>
      <c r="D33">
        <v>20221130</v>
      </c>
      <c r="E33" t="s">
        <v>1039</v>
      </c>
      <c r="F33" t="s">
        <v>1040</v>
      </c>
      <c r="G33" t="s">
        <v>1041</v>
      </c>
      <c r="H33">
        <v>252784301</v>
      </c>
      <c r="I33" t="s">
        <v>1042</v>
      </c>
      <c r="J33" t="s">
        <v>1043</v>
      </c>
      <c r="K33" t="s">
        <v>1044</v>
      </c>
      <c r="L33">
        <v>16070602</v>
      </c>
      <c r="M33">
        <v>41718</v>
      </c>
      <c r="N33">
        <v>60101030</v>
      </c>
      <c r="O33" t="s">
        <v>1038</v>
      </c>
      <c r="Q33" t="s">
        <v>445</v>
      </c>
      <c r="R33" t="s">
        <v>854</v>
      </c>
      <c r="S33" t="s">
        <v>854</v>
      </c>
      <c r="U33" t="s">
        <v>855</v>
      </c>
      <c r="W33" t="s">
        <v>856</v>
      </c>
      <c r="X33">
        <v>9.41</v>
      </c>
      <c r="Y33">
        <v>1</v>
      </c>
      <c r="Z33">
        <v>210923000</v>
      </c>
      <c r="AA33">
        <v>1984785430</v>
      </c>
      <c r="AB33">
        <v>1</v>
      </c>
      <c r="AC33">
        <v>1</v>
      </c>
      <c r="AF33">
        <v>210923000</v>
      </c>
      <c r="AG33">
        <v>1984785430</v>
      </c>
      <c r="AH33">
        <v>8.0446965880737308E-3</v>
      </c>
      <c r="AI33">
        <v>2.61723009814612E-2</v>
      </c>
      <c r="AJ33">
        <v>2.61723009814612E-2</v>
      </c>
      <c r="AM33" t="s">
        <v>379</v>
      </c>
      <c r="AN33" s="28">
        <f>AH33</f>
        <v>8.0446965880737308E-3</v>
      </c>
      <c r="AO33" t="s">
        <v>389</v>
      </c>
      <c r="AP33" t="b">
        <v>1</v>
      </c>
      <c r="AQ33" t="s">
        <v>867</v>
      </c>
      <c r="AR33" s="30"/>
      <c r="AS33" s="27"/>
    </row>
    <row r="34" spans="1:45">
      <c r="A34" t="s">
        <v>845</v>
      </c>
      <c r="B34" t="s">
        <v>858</v>
      </c>
      <c r="C34" t="s">
        <v>859</v>
      </c>
      <c r="D34">
        <v>20221130</v>
      </c>
      <c r="E34" t="s">
        <v>1045</v>
      </c>
      <c r="F34" t="s">
        <v>1046</v>
      </c>
      <c r="G34" t="s">
        <v>1047</v>
      </c>
      <c r="H34">
        <v>427825500</v>
      </c>
      <c r="I34" t="s">
        <v>1048</v>
      </c>
      <c r="J34" t="s">
        <v>1049</v>
      </c>
      <c r="K34" t="s">
        <v>1050</v>
      </c>
      <c r="L34">
        <v>11726001</v>
      </c>
      <c r="M34">
        <v>27526</v>
      </c>
      <c r="N34">
        <v>60101030</v>
      </c>
      <c r="O34" t="s">
        <v>1038</v>
      </c>
      <c r="Q34" t="s">
        <v>445</v>
      </c>
      <c r="R34" t="s">
        <v>854</v>
      </c>
      <c r="S34" t="s">
        <v>854</v>
      </c>
      <c r="U34" t="s">
        <v>855</v>
      </c>
      <c r="W34" t="s">
        <v>856</v>
      </c>
      <c r="X34">
        <v>9.6300000000000008</v>
      </c>
      <c r="Y34">
        <v>1</v>
      </c>
      <c r="Z34">
        <v>39595000</v>
      </c>
      <c r="AA34">
        <v>381299850</v>
      </c>
      <c r="AB34">
        <v>0.83</v>
      </c>
      <c r="AC34">
        <v>1</v>
      </c>
      <c r="AF34">
        <v>32863850</v>
      </c>
      <c r="AG34">
        <v>316478875.5</v>
      </c>
      <c r="AH34">
        <v>1.2827464830454001E-3</v>
      </c>
      <c r="AI34">
        <v>1.4752370916754401E-2</v>
      </c>
      <c r="AJ34">
        <v>1.4752370916754401E-2</v>
      </c>
      <c r="AM34" t="s">
        <v>379</v>
      </c>
      <c r="AN34" s="28">
        <f>AH34</f>
        <v>1.2827464830454001E-3</v>
      </c>
      <c r="AO34" t="s">
        <v>389</v>
      </c>
      <c r="AP34" t="b">
        <v>1</v>
      </c>
      <c r="AQ34" t="s">
        <v>867</v>
      </c>
      <c r="AR34" s="30"/>
      <c r="AS34" s="27"/>
    </row>
    <row r="35" spans="1:45">
      <c r="A35" t="s">
        <v>845</v>
      </c>
      <c r="B35" t="s">
        <v>858</v>
      </c>
      <c r="C35" t="s">
        <v>859</v>
      </c>
      <c r="D35">
        <v>20221130</v>
      </c>
      <c r="E35" t="s">
        <v>1051</v>
      </c>
      <c r="F35" t="s">
        <v>1052</v>
      </c>
      <c r="G35" t="s">
        <v>1053</v>
      </c>
      <c r="H35" t="s">
        <v>1054</v>
      </c>
      <c r="I35" t="s">
        <v>1055</v>
      </c>
      <c r="J35" t="s">
        <v>1056</v>
      </c>
      <c r="K35" t="s">
        <v>1057</v>
      </c>
      <c r="L35">
        <v>6118801</v>
      </c>
      <c r="M35">
        <v>13072</v>
      </c>
      <c r="N35">
        <v>60101030</v>
      </c>
      <c r="O35" t="s">
        <v>1038</v>
      </c>
      <c r="Q35" t="s">
        <v>454</v>
      </c>
      <c r="R35" t="s">
        <v>854</v>
      </c>
      <c r="S35" t="s">
        <v>854</v>
      </c>
      <c r="U35" t="s">
        <v>855</v>
      </c>
      <c r="W35" t="s">
        <v>856</v>
      </c>
      <c r="X35">
        <v>7.85</v>
      </c>
      <c r="Y35">
        <v>1</v>
      </c>
      <c r="Z35">
        <v>165138000</v>
      </c>
      <c r="AA35">
        <v>1296333300</v>
      </c>
      <c r="AB35">
        <v>1</v>
      </c>
      <c r="AC35">
        <v>1</v>
      </c>
      <c r="AF35">
        <v>165138000</v>
      </c>
      <c r="AG35">
        <v>1296333300</v>
      </c>
      <c r="AH35">
        <v>5.2542748036579203E-3</v>
      </c>
      <c r="AI35">
        <v>2.88335517693315E-2</v>
      </c>
      <c r="AJ35">
        <v>2.88335517693315E-2</v>
      </c>
      <c r="AM35" t="s">
        <v>379</v>
      </c>
      <c r="AN35" s="28">
        <f>AH35</f>
        <v>5.2542748036579203E-3</v>
      </c>
      <c r="AO35" t="s">
        <v>389</v>
      </c>
      <c r="AP35" t="b">
        <v>1</v>
      </c>
      <c r="AQ35" t="s">
        <v>867</v>
      </c>
      <c r="AR35" s="30"/>
      <c r="AS35" s="27"/>
    </row>
    <row r="36" spans="1:45">
      <c r="A36" t="s">
        <v>845</v>
      </c>
      <c r="B36" t="s">
        <v>858</v>
      </c>
      <c r="C36" t="s">
        <v>859</v>
      </c>
      <c r="D36">
        <v>20221130</v>
      </c>
      <c r="E36" t="s">
        <v>1058</v>
      </c>
      <c r="F36" t="s">
        <v>1059</v>
      </c>
      <c r="G36" t="s">
        <v>1060</v>
      </c>
      <c r="H36">
        <v>866082100</v>
      </c>
      <c r="I36" t="s">
        <v>1061</v>
      </c>
      <c r="J36" t="s">
        <v>1062</v>
      </c>
      <c r="K36" t="s">
        <v>1063</v>
      </c>
      <c r="L36">
        <v>18539601</v>
      </c>
      <c r="M36">
        <v>270994</v>
      </c>
      <c r="N36">
        <v>60101030</v>
      </c>
      <c r="O36" t="s">
        <v>1038</v>
      </c>
      <c r="Q36" t="s">
        <v>445</v>
      </c>
      <c r="R36" t="s">
        <v>854</v>
      </c>
      <c r="S36" t="s">
        <v>854</v>
      </c>
      <c r="U36" t="s">
        <v>855</v>
      </c>
      <c r="W36" t="s">
        <v>856</v>
      </c>
      <c r="X36">
        <v>8.5500000000000007</v>
      </c>
      <c r="Y36">
        <v>1</v>
      </c>
      <c r="Z36">
        <v>106899000</v>
      </c>
      <c r="AA36">
        <v>913986450</v>
      </c>
      <c r="AB36">
        <v>1</v>
      </c>
      <c r="AC36">
        <v>1</v>
      </c>
      <c r="AF36">
        <v>106899000</v>
      </c>
      <c r="AG36">
        <v>913986450</v>
      </c>
      <c r="AH36">
        <v>3.7045534316828498E-3</v>
      </c>
      <c r="AI36">
        <v>1.0638297872340399E-2</v>
      </c>
      <c r="AJ36">
        <v>1.0638297872340399E-2</v>
      </c>
      <c r="AM36" t="s">
        <v>379</v>
      </c>
      <c r="AN36" s="28">
        <f>AH36</f>
        <v>3.7045534316828498E-3</v>
      </c>
      <c r="AO36" t="s">
        <v>389</v>
      </c>
      <c r="AP36" t="b">
        <v>1</v>
      </c>
      <c r="AQ36" t="s">
        <v>867</v>
      </c>
      <c r="AR36" s="30"/>
      <c r="AS36" s="27"/>
    </row>
    <row r="37" spans="1:45">
      <c r="A37" t="s">
        <v>845</v>
      </c>
      <c r="B37" t="s">
        <v>858</v>
      </c>
      <c r="C37" t="s">
        <v>859</v>
      </c>
      <c r="D37">
        <v>20221130</v>
      </c>
      <c r="E37" t="s">
        <v>1064</v>
      </c>
      <c r="F37" t="s">
        <v>1065</v>
      </c>
      <c r="G37" t="s">
        <v>1066</v>
      </c>
      <c r="H37">
        <v>867892101</v>
      </c>
      <c r="I37" t="s">
        <v>1067</v>
      </c>
      <c r="J37" t="s">
        <v>1068</v>
      </c>
      <c r="K37" t="s">
        <v>1069</v>
      </c>
      <c r="L37">
        <v>6116302</v>
      </c>
      <c r="M37">
        <v>41239</v>
      </c>
      <c r="N37">
        <v>60101030</v>
      </c>
      <c r="O37" t="s">
        <v>1038</v>
      </c>
      <c r="Q37" t="s">
        <v>445</v>
      </c>
      <c r="R37" t="s">
        <v>854</v>
      </c>
      <c r="S37" t="s">
        <v>854</v>
      </c>
      <c r="U37" t="s">
        <v>855</v>
      </c>
      <c r="W37" t="s">
        <v>856</v>
      </c>
      <c r="X37">
        <v>10.99</v>
      </c>
      <c r="Y37">
        <v>1</v>
      </c>
      <c r="Z37">
        <v>212316000</v>
      </c>
      <c r="AA37">
        <v>2333352840</v>
      </c>
      <c r="AB37">
        <v>1</v>
      </c>
      <c r="AC37">
        <v>1</v>
      </c>
      <c r="AF37">
        <v>212316000</v>
      </c>
      <c r="AG37">
        <v>2333352840</v>
      </c>
      <c r="AH37">
        <v>9.4575037417118403E-3</v>
      </c>
      <c r="AI37">
        <v>1.94805194805194E-2</v>
      </c>
      <c r="AJ37">
        <v>1.94805194805194E-2</v>
      </c>
      <c r="AM37" t="s">
        <v>379</v>
      </c>
      <c r="AN37" s="28">
        <f>AH37</f>
        <v>9.4575037417118403E-3</v>
      </c>
      <c r="AO37" t="s">
        <v>389</v>
      </c>
      <c r="AP37" t="b">
        <v>1</v>
      </c>
      <c r="AQ37" t="s">
        <v>867</v>
      </c>
      <c r="AR37" s="30"/>
      <c r="AS37" s="27"/>
    </row>
    <row r="38" spans="1:45">
      <c r="A38" t="s">
        <v>845</v>
      </c>
      <c r="B38" t="s">
        <v>858</v>
      </c>
      <c r="C38" t="s">
        <v>859</v>
      </c>
      <c r="D38">
        <v>20221130</v>
      </c>
      <c r="E38" t="s">
        <v>1070</v>
      </c>
      <c r="F38" t="s">
        <v>1071</v>
      </c>
      <c r="G38" t="s">
        <v>1072</v>
      </c>
      <c r="H38">
        <v>984017103</v>
      </c>
      <c r="I38" t="s">
        <v>1073</v>
      </c>
      <c r="J38" t="s">
        <v>1074</v>
      </c>
      <c r="K38" t="s">
        <v>1075</v>
      </c>
      <c r="L38">
        <v>2298301</v>
      </c>
      <c r="M38">
        <v>464732</v>
      </c>
      <c r="N38">
        <v>60101030</v>
      </c>
      <c r="O38" t="s">
        <v>1038</v>
      </c>
      <c r="Q38" t="s">
        <v>445</v>
      </c>
      <c r="R38" t="s">
        <v>854</v>
      </c>
      <c r="S38" t="s">
        <v>854</v>
      </c>
      <c r="U38" t="s">
        <v>855</v>
      </c>
      <c r="W38" t="s">
        <v>856</v>
      </c>
      <c r="X38">
        <v>15.42</v>
      </c>
      <c r="Y38">
        <v>1</v>
      </c>
      <c r="Z38">
        <v>114353000</v>
      </c>
      <c r="AA38">
        <v>1763323260</v>
      </c>
      <c r="AB38">
        <v>1</v>
      </c>
      <c r="AC38">
        <v>1</v>
      </c>
      <c r="AF38">
        <v>114353000</v>
      </c>
      <c r="AG38">
        <v>1763323260</v>
      </c>
      <c r="AH38">
        <v>7.14707010590714E-3</v>
      </c>
      <c r="AI38">
        <v>2.3224950232249499E-2</v>
      </c>
      <c r="AJ38">
        <v>2.3224950232249499E-2</v>
      </c>
      <c r="AM38" t="s">
        <v>379</v>
      </c>
      <c r="AN38" s="28">
        <f>AH38</f>
        <v>7.14707010590714E-3</v>
      </c>
      <c r="AO38" t="s">
        <v>389</v>
      </c>
      <c r="AP38" t="b">
        <v>1</v>
      </c>
      <c r="AQ38" t="s">
        <v>867</v>
      </c>
      <c r="AR38" s="30"/>
      <c r="AS38" s="27"/>
    </row>
    <row r="39" spans="1:45">
      <c r="A39" t="s">
        <v>845</v>
      </c>
      <c r="B39" t="s">
        <v>858</v>
      </c>
      <c r="C39" t="s">
        <v>859</v>
      </c>
      <c r="D39">
        <v>20221130</v>
      </c>
      <c r="E39" t="s">
        <v>1076</v>
      </c>
      <c r="F39" t="s">
        <v>1077</v>
      </c>
      <c r="G39" t="s">
        <v>1078</v>
      </c>
      <c r="H39" t="s">
        <v>1079</v>
      </c>
      <c r="I39" t="s">
        <v>1080</v>
      </c>
      <c r="J39" t="s">
        <v>1081</v>
      </c>
      <c r="K39" t="s">
        <v>1082</v>
      </c>
      <c r="L39">
        <v>2267401</v>
      </c>
      <c r="M39">
        <v>463472</v>
      </c>
      <c r="N39">
        <v>60101040</v>
      </c>
      <c r="O39" t="s">
        <v>943</v>
      </c>
      <c r="Q39" t="s">
        <v>445</v>
      </c>
      <c r="R39" t="s">
        <v>854</v>
      </c>
      <c r="S39" t="s">
        <v>854</v>
      </c>
      <c r="U39" t="s">
        <v>855</v>
      </c>
      <c r="W39" t="s">
        <v>856</v>
      </c>
      <c r="X39">
        <v>15.84</v>
      </c>
      <c r="Y39">
        <v>1</v>
      </c>
      <c r="Z39">
        <v>90817000</v>
      </c>
      <c r="AA39">
        <v>1438541280</v>
      </c>
      <c r="AB39">
        <v>1</v>
      </c>
      <c r="AC39">
        <v>1</v>
      </c>
      <c r="AF39">
        <v>90817000</v>
      </c>
      <c r="AG39">
        <v>1438541280</v>
      </c>
      <c r="AH39">
        <v>5.8306696291191597E-3</v>
      </c>
      <c r="AI39">
        <v>-1.18527760449157E-2</v>
      </c>
      <c r="AJ39">
        <v>-1.18527760449157E-2</v>
      </c>
      <c r="AM39" t="s">
        <v>379</v>
      </c>
      <c r="AN39" s="28">
        <f>AH39</f>
        <v>5.8306696291191597E-3</v>
      </c>
      <c r="AO39" t="s">
        <v>392</v>
      </c>
      <c r="AP39" t="b">
        <v>1</v>
      </c>
      <c r="AQ39" t="s">
        <v>867</v>
      </c>
      <c r="AR39" s="30"/>
      <c r="AS39" s="27"/>
    </row>
    <row r="40" spans="1:45">
      <c r="A40" t="s">
        <v>845</v>
      </c>
      <c r="B40" t="s">
        <v>858</v>
      </c>
      <c r="C40" t="s">
        <v>859</v>
      </c>
      <c r="D40">
        <v>20221130</v>
      </c>
      <c r="E40" t="s">
        <v>1083</v>
      </c>
      <c r="F40" t="s">
        <v>1084</v>
      </c>
      <c r="G40" t="s">
        <v>1085</v>
      </c>
      <c r="H40" t="s">
        <v>1086</v>
      </c>
      <c r="I40" t="s">
        <v>1087</v>
      </c>
      <c r="J40" t="s">
        <v>1088</v>
      </c>
      <c r="K40" t="s">
        <v>1089</v>
      </c>
      <c r="L40">
        <v>16388401</v>
      </c>
      <c r="M40">
        <v>43846</v>
      </c>
      <c r="N40">
        <v>60101040</v>
      </c>
      <c r="O40" t="s">
        <v>943</v>
      </c>
      <c r="Q40" t="s">
        <v>1090</v>
      </c>
      <c r="R40" t="s">
        <v>854</v>
      </c>
      <c r="S40" t="s">
        <v>854</v>
      </c>
      <c r="U40" t="s">
        <v>855</v>
      </c>
      <c r="W40" t="s">
        <v>856</v>
      </c>
      <c r="X40">
        <v>2.92</v>
      </c>
      <c r="Y40">
        <v>1</v>
      </c>
      <c r="Z40">
        <v>103236000</v>
      </c>
      <c r="AA40">
        <v>301449120</v>
      </c>
      <c r="AB40">
        <v>0.89</v>
      </c>
      <c r="AC40">
        <v>1</v>
      </c>
      <c r="AF40">
        <v>91880040</v>
      </c>
      <c r="AG40">
        <v>268289716.80000001</v>
      </c>
      <c r="AH40">
        <v>1.0874270521807599E-3</v>
      </c>
      <c r="AI40">
        <v>-1.01694915254237E-2</v>
      </c>
      <c r="AJ40">
        <v>-1.01694915254237E-2</v>
      </c>
      <c r="AM40" t="s">
        <v>379</v>
      </c>
      <c r="AN40" s="28">
        <f>AH40</f>
        <v>1.0874270521807599E-3</v>
      </c>
      <c r="AO40" t="s">
        <v>392</v>
      </c>
      <c r="AP40" t="b">
        <v>1</v>
      </c>
      <c r="AQ40" t="s">
        <v>867</v>
      </c>
      <c r="AR40" s="30"/>
      <c r="AS40" s="27"/>
    </row>
    <row r="41" spans="1:45">
      <c r="A41" t="s">
        <v>845</v>
      </c>
      <c r="B41" t="s">
        <v>858</v>
      </c>
      <c r="C41" t="s">
        <v>859</v>
      </c>
      <c r="D41">
        <v>20221130</v>
      </c>
      <c r="E41" t="s">
        <v>1091</v>
      </c>
      <c r="F41" t="s">
        <v>1092</v>
      </c>
      <c r="G41" t="s">
        <v>1093</v>
      </c>
      <c r="H41" s="1">
        <v>444097109</v>
      </c>
      <c r="I41" t="s">
        <v>1094</v>
      </c>
      <c r="J41" t="s">
        <v>1095</v>
      </c>
      <c r="K41" t="s">
        <v>1096</v>
      </c>
      <c r="L41">
        <v>18501801</v>
      </c>
      <c r="M41">
        <v>226929</v>
      </c>
      <c r="N41">
        <v>60101040</v>
      </c>
      <c r="O41" t="s">
        <v>943</v>
      </c>
      <c r="Q41" t="s">
        <v>445</v>
      </c>
      <c r="R41" t="s">
        <v>854</v>
      </c>
      <c r="S41" t="s">
        <v>854</v>
      </c>
      <c r="U41" t="s">
        <v>855</v>
      </c>
      <c r="W41" t="s">
        <v>856</v>
      </c>
      <c r="X41">
        <v>11.56</v>
      </c>
      <c r="Y41">
        <v>1</v>
      </c>
      <c r="Z41">
        <v>141658000</v>
      </c>
      <c r="AA41">
        <v>1637566480</v>
      </c>
      <c r="AB41">
        <v>0.91</v>
      </c>
      <c r="AC41">
        <v>1</v>
      </c>
      <c r="AF41">
        <v>128908780</v>
      </c>
      <c r="AG41">
        <v>1490185496.8</v>
      </c>
      <c r="AH41">
        <v>6.0399930392999197E-3</v>
      </c>
      <c r="AI41">
        <v>2.84697508896797E-2</v>
      </c>
      <c r="AJ41">
        <v>2.84697508896797E-2</v>
      </c>
      <c r="AM41" t="s">
        <v>379</v>
      </c>
      <c r="AN41" s="28">
        <f>AH41</f>
        <v>6.0399930392999197E-3</v>
      </c>
      <c r="AO41" t="s">
        <v>392</v>
      </c>
      <c r="AP41" t="b">
        <v>1</v>
      </c>
      <c r="AQ41" t="s">
        <v>867</v>
      </c>
      <c r="AR41" s="30"/>
      <c r="AS41" s="27"/>
    </row>
    <row r="42" spans="1:45">
      <c r="A42" t="s">
        <v>845</v>
      </c>
      <c r="B42" t="s">
        <v>858</v>
      </c>
      <c r="C42" t="s">
        <v>859</v>
      </c>
      <c r="D42">
        <v>20221130</v>
      </c>
      <c r="E42" t="s">
        <v>1097</v>
      </c>
      <c r="F42" t="s">
        <v>1098</v>
      </c>
      <c r="G42" t="s">
        <v>1099</v>
      </c>
      <c r="H42" t="s">
        <v>1100</v>
      </c>
      <c r="I42" t="s">
        <v>1101</v>
      </c>
      <c r="J42" t="s">
        <v>1102</v>
      </c>
      <c r="K42" t="s">
        <v>1103</v>
      </c>
      <c r="L42">
        <v>18270101</v>
      </c>
      <c r="M42">
        <v>209373</v>
      </c>
      <c r="N42">
        <v>60101040</v>
      </c>
      <c r="O42" t="s">
        <v>924</v>
      </c>
      <c r="Q42" t="s">
        <v>454</v>
      </c>
      <c r="R42" t="s">
        <v>854</v>
      </c>
      <c r="S42" t="s">
        <v>854</v>
      </c>
      <c r="U42" t="s">
        <v>855</v>
      </c>
      <c r="W42" t="s">
        <v>856</v>
      </c>
      <c r="X42">
        <v>15.29</v>
      </c>
      <c r="Y42">
        <v>1</v>
      </c>
      <c r="Z42">
        <v>48455000</v>
      </c>
      <c r="AA42">
        <v>740876950</v>
      </c>
      <c r="AB42">
        <v>1</v>
      </c>
      <c r="AC42">
        <v>1</v>
      </c>
      <c r="AF42">
        <v>48455000</v>
      </c>
      <c r="AG42">
        <v>740876950</v>
      </c>
      <c r="AH42">
        <v>3.0029091214396199E-3</v>
      </c>
      <c r="AI42">
        <v>2.6229508196721298E-3</v>
      </c>
      <c r="AJ42">
        <v>2.6229508196721298E-3</v>
      </c>
      <c r="AM42" t="s">
        <v>379</v>
      </c>
      <c r="AN42" s="28">
        <f>AH42</f>
        <v>3.0029091214396199E-3</v>
      </c>
      <c r="AO42" t="s">
        <v>392</v>
      </c>
      <c r="AP42" t="b">
        <v>1</v>
      </c>
      <c r="AQ42" t="s">
        <v>867</v>
      </c>
      <c r="AR42" s="30"/>
      <c r="AS42" s="27"/>
    </row>
    <row r="43" spans="1:45">
      <c r="A43" t="s">
        <v>845</v>
      </c>
      <c r="B43" t="s">
        <v>858</v>
      </c>
      <c r="C43" t="s">
        <v>859</v>
      </c>
      <c r="D43">
        <v>20221130</v>
      </c>
      <c r="E43" t="s">
        <v>1104</v>
      </c>
      <c r="F43" t="s">
        <v>1105</v>
      </c>
      <c r="G43" t="s">
        <v>1106</v>
      </c>
      <c r="H43" t="s">
        <v>1107</v>
      </c>
      <c r="I43" t="s">
        <v>1108</v>
      </c>
      <c r="J43" t="s">
        <v>1109</v>
      </c>
      <c r="K43" t="s">
        <v>1110</v>
      </c>
      <c r="L43">
        <v>4024801</v>
      </c>
      <c r="M43">
        <v>8185725</v>
      </c>
      <c r="N43">
        <v>60101040</v>
      </c>
      <c r="O43" t="s">
        <v>943</v>
      </c>
      <c r="Q43" t="s">
        <v>445</v>
      </c>
      <c r="R43" t="s">
        <v>854</v>
      </c>
      <c r="S43" t="s">
        <v>854</v>
      </c>
      <c r="U43" t="s">
        <v>855</v>
      </c>
      <c r="W43" t="s">
        <v>856</v>
      </c>
      <c r="X43">
        <v>9.2899999999999991</v>
      </c>
      <c r="Y43">
        <v>1</v>
      </c>
      <c r="Z43">
        <v>56635000</v>
      </c>
      <c r="AA43">
        <v>526139150</v>
      </c>
      <c r="AB43">
        <v>1</v>
      </c>
      <c r="AC43">
        <v>1</v>
      </c>
      <c r="AF43">
        <v>56635000</v>
      </c>
      <c r="AG43">
        <v>526139150</v>
      </c>
      <c r="AH43">
        <v>2.1325377347499999E-3</v>
      </c>
      <c r="AI43">
        <v>1.53005464480874E-2</v>
      </c>
      <c r="AJ43">
        <v>1.53005464480874E-2</v>
      </c>
      <c r="AM43" t="s">
        <v>379</v>
      </c>
      <c r="AN43" s="28">
        <f>AH43</f>
        <v>2.1325377347499999E-3</v>
      </c>
      <c r="AO43" t="s">
        <v>392</v>
      </c>
      <c r="AP43" t="b">
        <v>1</v>
      </c>
      <c r="AQ43" t="s">
        <v>867</v>
      </c>
      <c r="AR43" s="30"/>
      <c r="AS43" s="27"/>
    </row>
    <row r="44" spans="1:45">
      <c r="A44" t="s">
        <v>845</v>
      </c>
      <c r="B44" t="s">
        <v>858</v>
      </c>
      <c r="C44" t="s">
        <v>859</v>
      </c>
      <c r="D44">
        <v>20221130</v>
      </c>
      <c r="E44" t="s">
        <v>1111</v>
      </c>
      <c r="F44" t="s">
        <v>1112</v>
      </c>
      <c r="G44" t="s">
        <v>1113</v>
      </c>
      <c r="H44">
        <v>554489104</v>
      </c>
      <c r="I44" t="s">
        <v>1114</v>
      </c>
      <c r="J44">
        <v>2192314</v>
      </c>
      <c r="K44" t="s">
        <v>1115</v>
      </c>
      <c r="L44">
        <v>3063701</v>
      </c>
      <c r="M44">
        <v>7327</v>
      </c>
      <c r="N44">
        <v>60101040</v>
      </c>
      <c r="O44" t="s">
        <v>943</v>
      </c>
      <c r="Q44" t="s">
        <v>445</v>
      </c>
      <c r="R44" t="s">
        <v>854</v>
      </c>
      <c r="S44" t="s">
        <v>854</v>
      </c>
      <c r="U44" t="s">
        <v>855</v>
      </c>
      <c r="W44" t="s">
        <v>856</v>
      </c>
      <c r="X44">
        <v>16.059999999999999</v>
      </c>
      <c r="Y44">
        <v>1</v>
      </c>
      <c r="Z44">
        <v>91080000</v>
      </c>
      <c r="AA44">
        <v>1462744800</v>
      </c>
      <c r="AB44">
        <v>0.87</v>
      </c>
      <c r="AC44">
        <v>1</v>
      </c>
      <c r="AF44">
        <v>79239600</v>
      </c>
      <c r="AG44">
        <v>1272587976</v>
      </c>
      <c r="AH44">
        <v>5.1580306837252701E-3</v>
      </c>
      <c r="AI44">
        <v>1.58127767235926E-2</v>
      </c>
      <c r="AJ44">
        <v>1.58127767235926E-2</v>
      </c>
      <c r="AM44" t="s">
        <v>379</v>
      </c>
      <c r="AN44" s="28">
        <f>AH44</f>
        <v>5.1580306837252701E-3</v>
      </c>
      <c r="AO44" t="s">
        <v>392</v>
      </c>
      <c r="AP44" t="b">
        <v>1</v>
      </c>
      <c r="AQ44" t="s">
        <v>867</v>
      </c>
      <c r="AR44" s="30"/>
      <c r="AS44" s="27"/>
    </row>
    <row r="45" spans="1:45">
      <c r="A45" t="s">
        <v>845</v>
      </c>
      <c r="B45" t="s">
        <v>858</v>
      </c>
      <c r="C45" t="s">
        <v>859</v>
      </c>
      <c r="D45">
        <v>20221130</v>
      </c>
      <c r="E45" t="s">
        <v>1116</v>
      </c>
      <c r="F45" t="s">
        <v>1117</v>
      </c>
      <c r="G45" t="s">
        <v>1118</v>
      </c>
      <c r="H45" t="s">
        <v>1119</v>
      </c>
      <c r="I45" t="s">
        <v>1120</v>
      </c>
      <c r="J45" t="s">
        <v>1121</v>
      </c>
      <c r="K45" t="s">
        <v>1122</v>
      </c>
      <c r="L45">
        <v>2355601</v>
      </c>
      <c r="M45">
        <v>485947</v>
      </c>
      <c r="N45">
        <v>60101050</v>
      </c>
      <c r="O45" t="s">
        <v>924</v>
      </c>
      <c r="Q45" t="s">
        <v>445</v>
      </c>
      <c r="R45" t="s">
        <v>854</v>
      </c>
      <c r="S45" t="s">
        <v>854</v>
      </c>
      <c r="U45" t="s">
        <v>855</v>
      </c>
      <c r="W45" t="s">
        <v>856</v>
      </c>
      <c r="X45">
        <v>35.26</v>
      </c>
      <c r="Y45">
        <v>1</v>
      </c>
      <c r="Z45">
        <v>25099000</v>
      </c>
      <c r="AA45">
        <v>884990740</v>
      </c>
      <c r="AB45">
        <v>0.93</v>
      </c>
      <c r="AC45">
        <v>1</v>
      </c>
      <c r="AF45">
        <v>23342070</v>
      </c>
      <c r="AG45">
        <v>823041388.20000005</v>
      </c>
      <c r="AH45">
        <v>3.3359365437784401E-3</v>
      </c>
      <c r="AI45">
        <v>2.2028985507246301E-2</v>
      </c>
      <c r="AJ45">
        <v>2.2028985507246301E-2</v>
      </c>
      <c r="AM45" t="s">
        <v>379</v>
      </c>
      <c r="AN45" s="28">
        <f>AH45</f>
        <v>3.3359365437784401E-3</v>
      </c>
      <c r="AO45" t="s">
        <v>395</v>
      </c>
      <c r="AP45" t="b">
        <v>1</v>
      </c>
      <c r="AQ45" t="s">
        <v>867</v>
      </c>
      <c r="AR45" s="30"/>
      <c r="AS45" s="27"/>
    </row>
    <row r="46" spans="1:45">
      <c r="A46" t="s">
        <v>845</v>
      </c>
      <c r="B46" t="s">
        <v>858</v>
      </c>
      <c r="C46" t="s">
        <v>859</v>
      </c>
      <c r="D46">
        <v>20221130</v>
      </c>
      <c r="E46" t="s">
        <v>1123</v>
      </c>
      <c r="F46" t="s">
        <v>1124</v>
      </c>
      <c r="G46" t="s">
        <v>1125</v>
      </c>
      <c r="H46" s="1" t="s">
        <v>1126</v>
      </c>
      <c r="I46" t="s">
        <v>1127</v>
      </c>
      <c r="J46" t="s">
        <v>1128</v>
      </c>
      <c r="K46" t="s">
        <v>1129</v>
      </c>
      <c r="L46">
        <v>12404601</v>
      </c>
      <c r="M46">
        <v>29075</v>
      </c>
      <c r="N46">
        <v>60101050</v>
      </c>
      <c r="O46" t="s">
        <v>924</v>
      </c>
      <c r="Q46" t="s">
        <v>454</v>
      </c>
      <c r="R46" t="s">
        <v>854</v>
      </c>
      <c r="S46" t="s">
        <v>854</v>
      </c>
      <c r="U46" t="s">
        <v>855</v>
      </c>
      <c r="W46" t="s">
        <v>856</v>
      </c>
      <c r="X46">
        <v>0.99</v>
      </c>
      <c r="Y46">
        <v>1</v>
      </c>
      <c r="Z46">
        <v>239123000</v>
      </c>
      <c r="AA46">
        <v>236731770</v>
      </c>
      <c r="AB46">
        <v>1</v>
      </c>
      <c r="AC46">
        <v>1</v>
      </c>
      <c r="AF46">
        <v>239123000</v>
      </c>
      <c r="AG46">
        <v>236731770</v>
      </c>
      <c r="AH46">
        <v>9.5951695010561104E-4</v>
      </c>
      <c r="AI46">
        <v>-1.9801980198019799E-2</v>
      </c>
      <c r="AJ46">
        <v>-1.9801980198019799E-2</v>
      </c>
      <c r="AM46" t="s">
        <v>379</v>
      </c>
      <c r="AN46" s="28">
        <f>AH46</f>
        <v>9.5951695010561104E-4</v>
      </c>
      <c r="AO46" t="s">
        <v>395</v>
      </c>
      <c r="AP46" t="b">
        <v>1</v>
      </c>
      <c r="AQ46" t="s">
        <v>867</v>
      </c>
      <c r="AR46" s="30"/>
      <c r="AS46" s="27"/>
    </row>
    <row r="47" spans="1:45">
      <c r="A47" t="s">
        <v>845</v>
      </c>
      <c r="B47" t="s">
        <v>858</v>
      </c>
      <c r="C47" t="s">
        <v>859</v>
      </c>
      <c r="D47">
        <v>20221130</v>
      </c>
      <c r="E47" t="s">
        <v>1130</v>
      </c>
      <c r="F47" t="s">
        <v>1131</v>
      </c>
      <c r="G47" t="s">
        <v>1132</v>
      </c>
      <c r="H47">
        <v>502175102</v>
      </c>
      <c r="I47" t="s">
        <v>1133</v>
      </c>
      <c r="J47">
        <v>2498788</v>
      </c>
      <c r="K47" t="s">
        <v>1134</v>
      </c>
      <c r="L47">
        <v>2566501</v>
      </c>
      <c r="M47">
        <v>10164</v>
      </c>
      <c r="N47">
        <v>60101050</v>
      </c>
      <c r="O47" t="s">
        <v>924</v>
      </c>
      <c r="Q47" t="s">
        <v>445</v>
      </c>
      <c r="R47" t="s">
        <v>854</v>
      </c>
      <c r="S47" t="s">
        <v>854</v>
      </c>
      <c r="U47" t="s">
        <v>855</v>
      </c>
      <c r="W47" t="s">
        <v>856</v>
      </c>
      <c r="X47">
        <v>39.29</v>
      </c>
      <c r="Y47">
        <v>1</v>
      </c>
      <c r="Z47">
        <v>40505000</v>
      </c>
      <c r="AA47">
        <v>1591441450</v>
      </c>
      <c r="AB47">
        <v>1</v>
      </c>
      <c r="AC47">
        <v>1</v>
      </c>
      <c r="AF47">
        <v>40505000</v>
      </c>
      <c r="AG47">
        <v>1591441450</v>
      </c>
      <c r="AH47">
        <v>6.4504018466792698E-3</v>
      </c>
      <c r="AI47">
        <v>6.6615424032795204E-3</v>
      </c>
      <c r="AJ47">
        <v>6.6615424032795204E-3</v>
      </c>
      <c r="AM47" t="s">
        <v>379</v>
      </c>
      <c r="AN47" s="28">
        <f>AH47</f>
        <v>6.4504018466792698E-3</v>
      </c>
      <c r="AO47" t="s">
        <v>395</v>
      </c>
      <c r="AP47" t="b">
        <v>1</v>
      </c>
      <c r="AQ47" t="s">
        <v>867</v>
      </c>
      <c r="AR47" s="30"/>
      <c r="AS47" s="27"/>
    </row>
    <row r="48" spans="1:45">
      <c r="A48" t="s">
        <v>845</v>
      </c>
      <c r="B48" t="s">
        <v>858</v>
      </c>
      <c r="C48" t="s">
        <v>859</v>
      </c>
      <c r="D48">
        <v>20221130</v>
      </c>
      <c r="E48" t="s">
        <v>1135</v>
      </c>
      <c r="F48" t="s">
        <v>1136</v>
      </c>
      <c r="G48" t="s">
        <v>1137</v>
      </c>
      <c r="H48" s="1">
        <v>9.1358999999999997E+109</v>
      </c>
      <c r="I48" t="s">
        <v>1138</v>
      </c>
      <c r="J48">
        <v>2927497</v>
      </c>
      <c r="K48" t="s">
        <v>1139</v>
      </c>
      <c r="L48">
        <v>1358001</v>
      </c>
      <c r="M48">
        <v>11297</v>
      </c>
      <c r="N48">
        <v>60101050</v>
      </c>
      <c r="O48" t="s">
        <v>924</v>
      </c>
      <c r="Q48" t="s">
        <v>445</v>
      </c>
      <c r="R48" t="s">
        <v>854</v>
      </c>
      <c r="S48" t="s">
        <v>854</v>
      </c>
      <c r="U48" t="s">
        <v>855</v>
      </c>
      <c r="W48" t="s">
        <v>856</v>
      </c>
      <c r="X48">
        <v>52.49</v>
      </c>
      <c r="Y48">
        <v>1</v>
      </c>
      <c r="Z48">
        <v>13801000</v>
      </c>
      <c r="AA48">
        <v>724414490</v>
      </c>
      <c r="AB48">
        <v>0.92</v>
      </c>
      <c r="AC48">
        <v>1</v>
      </c>
      <c r="AF48">
        <v>12696920</v>
      </c>
      <c r="AG48">
        <v>666461330.79999995</v>
      </c>
      <c r="AH48">
        <v>2.7012890728293098E-3</v>
      </c>
      <c r="AI48">
        <v>1.3320463320463299E-2</v>
      </c>
      <c r="AJ48">
        <v>1.3320463320463299E-2</v>
      </c>
      <c r="AM48" t="s">
        <v>379</v>
      </c>
      <c r="AN48" s="28">
        <f>AH48</f>
        <v>2.7012890728293098E-3</v>
      </c>
      <c r="AO48" t="s">
        <v>395</v>
      </c>
      <c r="AP48" t="b">
        <v>1</v>
      </c>
      <c r="AQ48" t="s">
        <v>867</v>
      </c>
      <c r="AR48" s="30"/>
      <c r="AS48" s="27"/>
    </row>
    <row r="49" spans="1:45">
      <c r="A49" t="s">
        <v>845</v>
      </c>
      <c r="B49" t="s">
        <v>858</v>
      </c>
      <c r="C49" t="s">
        <v>859</v>
      </c>
      <c r="D49">
        <v>20221130</v>
      </c>
      <c r="E49" t="s">
        <v>1140</v>
      </c>
      <c r="F49" t="s">
        <v>1141</v>
      </c>
      <c r="G49" t="s">
        <v>1142</v>
      </c>
      <c r="H49">
        <v>374297109</v>
      </c>
      <c r="I49" t="s">
        <v>1143</v>
      </c>
      <c r="J49">
        <v>2698146</v>
      </c>
      <c r="K49" t="s">
        <v>1144</v>
      </c>
      <c r="L49">
        <v>514901</v>
      </c>
      <c r="M49">
        <v>4323</v>
      </c>
      <c r="N49">
        <v>60101070</v>
      </c>
      <c r="O49" t="s">
        <v>981</v>
      </c>
      <c r="Q49" t="s">
        <v>445</v>
      </c>
      <c r="R49" t="s">
        <v>854</v>
      </c>
      <c r="S49" t="s">
        <v>854</v>
      </c>
      <c r="U49" t="s">
        <v>855</v>
      </c>
      <c r="W49" t="s">
        <v>856</v>
      </c>
      <c r="X49">
        <v>33.020000000000003</v>
      </c>
      <c r="Y49">
        <v>1</v>
      </c>
      <c r="Z49">
        <v>46734000</v>
      </c>
      <c r="AA49">
        <v>1543156680</v>
      </c>
      <c r="AB49">
        <v>0.91</v>
      </c>
      <c r="AC49">
        <v>1</v>
      </c>
      <c r="AF49">
        <v>42527940</v>
      </c>
      <c r="AG49">
        <v>1404272578.8</v>
      </c>
      <c r="AH49">
        <v>5.6917723460907597E-3</v>
      </c>
      <c r="AI49">
        <v>1.1022657685241801E-2</v>
      </c>
      <c r="AJ49">
        <v>1.1022657685241801E-2</v>
      </c>
      <c r="AM49" t="s">
        <v>379</v>
      </c>
      <c r="AN49" s="28">
        <f>AH49</f>
        <v>5.6917723460907597E-3</v>
      </c>
      <c r="AO49" t="s">
        <v>400</v>
      </c>
      <c r="AP49" t="b">
        <v>1</v>
      </c>
      <c r="AQ49" t="s">
        <v>867</v>
      </c>
      <c r="AR49" s="30"/>
      <c r="AS49" s="27"/>
    </row>
    <row r="50" spans="1:45">
      <c r="A50" t="s">
        <v>845</v>
      </c>
      <c r="B50" t="s">
        <v>858</v>
      </c>
      <c r="C50" t="s">
        <v>859</v>
      </c>
      <c r="D50">
        <v>20221130</v>
      </c>
      <c r="E50" t="s">
        <v>1145</v>
      </c>
      <c r="F50" t="s">
        <v>1146</v>
      </c>
      <c r="G50" t="s">
        <v>1147</v>
      </c>
      <c r="H50" t="s">
        <v>1148</v>
      </c>
      <c r="I50" t="s">
        <v>1149</v>
      </c>
      <c r="J50" t="s">
        <v>1150</v>
      </c>
      <c r="K50" t="s">
        <v>1151</v>
      </c>
      <c r="L50">
        <v>1511101</v>
      </c>
      <c r="M50">
        <v>8735</v>
      </c>
      <c r="N50">
        <v>60101070</v>
      </c>
      <c r="O50" t="s">
        <v>981</v>
      </c>
      <c r="Q50" t="s">
        <v>445</v>
      </c>
      <c r="R50" t="s">
        <v>854</v>
      </c>
      <c r="S50" t="s">
        <v>854</v>
      </c>
      <c r="U50" t="s">
        <v>855</v>
      </c>
      <c r="W50" t="s">
        <v>856</v>
      </c>
      <c r="X50">
        <v>11.2</v>
      </c>
      <c r="Y50">
        <v>1</v>
      </c>
      <c r="Z50">
        <v>85174000</v>
      </c>
      <c r="AA50">
        <v>953948800</v>
      </c>
      <c r="AB50">
        <v>1</v>
      </c>
      <c r="AC50">
        <v>1</v>
      </c>
      <c r="AF50">
        <v>85174000</v>
      </c>
      <c r="AG50">
        <v>953948800</v>
      </c>
      <c r="AH50">
        <v>3.8665281095685098E-3</v>
      </c>
      <c r="AI50">
        <v>7.1942446043165402E-3</v>
      </c>
      <c r="AJ50">
        <v>7.1942446043165402E-3</v>
      </c>
      <c r="AM50" t="s">
        <v>379</v>
      </c>
      <c r="AN50" s="28">
        <f>AH50</f>
        <v>3.8665281095685098E-3</v>
      </c>
      <c r="AO50" t="s">
        <v>400</v>
      </c>
      <c r="AP50" t="b">
        <v>1</v>
      </c>
      <c r="AQ50" t="s">
        <v>867</v>
      </c>
      <c r="AR50" s="30"/>
      <c r="AS50" s="27"/>
    </row>
    <row r="51" spans="1:45">
      <c r="A51" t="s">
        <v>845</v>
      </c>
      <c r="B51" t="s">
        <v>858</v>
      </c>
      <c r="C51" t="s">
        <v>859</v>
      </c>
      <c r="D51">
        <v>20221130</v>
      </c>
      <c r="E51" t="s">
        <v>1152</v>
      </c>
      <c r="F51" t="s">
        <v>1153</v>
      </c>
      <c r="G51" t="s">
        <v>1154</v>
      </c>
      <c r="H51" t="s">
        <v>1155</v>
      </c>
      <c r="I51" t="s">
        <v>1156</v>
      </c>
      <c r="J51" t="s">
        <v>1157</v>
      </c>
      <c r="K51" t="s">
        <v>1158</v>
      </c>
      <c r="L51">
        <v>17853901</v>
      </c>
      <c r="M51">
        <v>210852</v>
      </c>
      <c r="N51">
        <v>60101070</v>
      </c>
      <c r="O51" t="s">
        <v>981</v>
      </c>
      <c r="Q51" t="s">
        <v>454</v>
      </c>
      <c r="R51" t="s">
        <v>854</v>
      </c>
      <c r="S51" t="s">
        <v>854</v>
      </c>
      <c r="U51" t="s">
        <v>855</v>
      </c>
      <c r="W51" t="s">
        <v>856</v>
      </c>
      <c r="X51">
        <v>15.25</v>
      </c>
      <c r="Y51">
        <v>1</v>
      </c>
      <c r="Z51">
        <v>124542000</v>
      </c>
      <c r="AA51">
        <v>1899265500</v>
      </c>
      <c r="AB51">
        <v>1</v>
      </c>
      <c r="AC51">
        <v>1</v>
      </c>
      <c r="AF51">
        <v>124542000</v>
      </c>
      <c r="AG51">
        <v>1899265500</v>
      </c>
      <c r="AH51">
        <v>7.6980687467542198E-3</v>
      </c>
      <c r="AI51">
        <v>7.2655217965653801E-3</v>
      </c>
      <c r="AJ51">
        <v>7.2655217965653801E-3</v>
      </c>
      <c r="AM51" t="s">
        <v>379</v>
      </c>
      <c r="AN51" s="28">
        <f>AH51</f>
        <v>7.6980687467542198E-3</v>
      </c>
      <c r="AO51" t="s">
        <v>400</v>
      </c>
      <c r="AP51" t="b">
        <v>1</v>
      </c>
      <c r="AQ51" t="s">
        <v>867</v>
      </c>
      <c r="AR51" s="30"/>
      <c r="AS51" s="27"/>
    </row>
    <row r="52" spans="1:45">
      <c r="A52" t="s">
        <v>845</v>
      </c>
      <c r="B52" t="s">
        <v>858</v>
      </c>
      <c r="C52" t="s">
        <v>859</v>
      </c>
      <c r="D52">
        <v>20221130</v>
      </c>
      <c r="E52" t="s">
        <v>1159</v>
      </c>
      <c r="F52" t="s">
        <v>1160</v>
      </c>
      <c r="G52" t="s">
        <v>1161</v>
      </c>
      <c r="H52" t="s">
        <v>1162</v>
      </c>
      <c r="I52" t="s">
        <v>1163</v>
      </c>
      <c r="J52" t="s">
        <v>1164</v>
      </c>
      <c r="K52" t="s">
        <v>1165</v>
      </c>
      <c r="L52">
        <v>2778001</v>
      </c>
      <c r="M52">
        <v>10006</v>
      </c>
      <c r="N52">
        <v>60101070</v>
      </c>
      <c r="O52" t="s">
        <v>981</v>
      </c>
      <c r="Q52" t="s">
        <v>445</v>
      </c>
      <c r="R52" t="s">
        <v>854</v>
      </c>
      <c r="S52" t="s">
        <v>854</v>
      </c>
      <c r="U52" t="s">
        <v>855</v>
      </c>
      <c r="W52" t="s">
        <v>856</v>
      </c>
      <c r="X52">
        <v>13.59</v>
      </c>
      <c r="Y52">
        <v>1</v>
      </c>
      <c r="Z52">
        <v>214042000</v>
      </c>
      <c r="AA52">
        <v>2908830780</v>
      </c>
      <c r="AB52">
        <v>0.87</v>
      </c>
      <c r="AC52">
        <v>1</v>
      </c>
      <c r="AF52">
        <v>186216540</v>
      </c>
      <c r="AG52">
        <v>2530682778.5999999</v>
      </c>
      <c r="AH52">
        <v>1.02573178978346E-2</v>
      </c>
      <c r="AI52">
        <v>1.0408921933085499E-2</v>
      </c>
      <c r="AJ52">
        <v>1.0408921933085499E-2</v>
      </c>
      <c r="AM52" t="s">
        <v>379</v>
      </c>
      <c r="AN52" s="28">
        <f>AH52</f>
        <v>1.02573178978346E-2</v>
      </c>
      <c r="AO52" t="s">
        <v>400</v>
      </c>
      <c r="AP52" t="b">
        <v>1</v>
      </c>
      <c r="AQ52" t="s">
        <v>867</v>
      </c>
      <c r="AR52" s="30"/>
      <c r="AS52" s="27"/>
    </row>
    <row r="53" spans="1:45">
      <c r="A53" t="s">
        <v>845</v>
      </c>
      <c r="B53" t="s">
        <v>858</v>
      </c>
      <c r="C53" t="s">
        <v>859</v>
      </c>
      <c r="D53">
        <v>20221130</v>
      </c>
      <c r="E53" t="s">
        <v>1166</v>
      </c>
      <c r="F53" t="s">
        <v>1167</v>
      </c>
      <c r="G53" t="s">
        <v>1168</v>
      </c>
      <c r="H53">
        <v>804395101</v>
      </c>
      <c r="I53" t="s">
        <v>1169</v>
      </c>
      <c r="J53">
        <v>2777777</v>
      </c>
      <c r="K53" t="s">
        <v>1170</v>
      </c>
      <c r="L53">
        <v>2876901</v>
      </c>
      <c r="M53">
        <v>10308</v>
      </c>
      <c r="N53">
        <v>60101070</v>
      </c>
      <c r="O53" t="s">
        <v>981</v>
      </c>
      <c r="Q53" t="s">
        <v>445</v>
      </c>
      <c r="R53" t="s">
        <v>854</v>
      </c>
      <c r="S53" t="s">
        <v>854</v>
      </c>
      <c r="U53" t="s">
        <v>855</v>
      </c>
      <c r="W53" t="s">
        <v>856</v>
      </c>
      <c r="X53">
        <v>43.1</v>
      </c>
      <c r="Y53">
        <v>1</v>
      </c>
      <c r="Z53">
        <v>23881000</v>
      </c>
      <c r="AA53">
        <v>1029271100</v>
      </c>
      <c r="AB53">
        <v>0.54</v>
      </c>
      <c r="AC53">
        <v>1</v>
      </c>
      <c r="AF53">
        <v>12895740</v>
      </c>
      <c r="AG53">
        <v>555806394</v>
      </c>
      <c r="AH53">
        <v>2.2527844742599502E-3</v>
      </c>
      <c r="AI53">
        <v>1.6509433962264099E-2</v>
      </c>
      <c r="AJ53">
        <v>1.6509433962264099E-2</v>
      </c>
      <c r="AM53" t="s">
        <v>379</v>
      </c>
      <c r="AN53" s="28">
        <f>AH53</f>
        <v>2.2527844742599502E-3</v>
      </c>
      <c r="AO53" t="s">
        <v>400</v>
      </c>
      <c r="AP53" t="b">
        <v>1</v>
      </c>
      <c r="AQ53" t="s">
        <v>867</v>
      </c>
      <c r="AR53" s="30"/>
      <c r="AS53" s="27"/>
    </row>
    <row r="54" spans="1:45">
      <c r="A54" t="s">
        <v>845</v>
      </c>
      <c r="B54" t="s">
        <v>858</v>
      </c>
      <c r="C54" t="s">
        <v>859</v>
      </c>
      <c r="D54">
        <v>20221130</v>
      </c>
      <c r="E54" t="s">
        <v>1171</v>
      </c>
      <c r="F54" t="s">
        <v>1172</v>
      </c>
      <c r="G54" t="s">
        <v>1173</v>
      </c>
      <c r="H54">
        <v>875465106</v>
      </c>
      <c r="I54" t="s">
        <v>1174</v>
      </c>
      <c r="J54">
        <v>2874582</v>
      </c>
      <c r="K54" t="s">
        <v>1175</v>
      </c>
      <c r="L54">
        <v>2834001</v>
      </c>
      <c r="M54">
        <v>9774</v>
      </c>
      <c r="N54">
        <v>60101070</v>
      </c>
      <c r="O54" t="s">
        <v>981</v>
      </c>
      <c r="Q54" t="s">
        <v>445</v>
      </c>
      <c r="R54" t="s">
        <v>854</v>
      </c>
      <c r="S54" t="s">
        <v>854</v>
      </c>
      <c r="U54" t="s">
        <v>855</v>
      </c>
      <c r="W54" t="s">
        <v>856</v>
      </c>
      <c r="X54">
        <v>19.45</v>
      </c>
      <c r="Y54">
        <v>1</v>
      </c>
      <c r="Z54">
        <v>104371000</v>
      </c>
      <c r="AA54">
        <v>2030015950</v>
      </c>
      <c r="AB54">
        <v>1</v>
      </c>
      <c r="AC54">
        <v>1</v>
      </c>
      <c r="AF54">
        <v>104371000</v>
      </c>
      <c r="AG54">
        <v>2030015950</v>
      </c>
      <c r="AH54">
        <v>8.2280241178011096E-3</v>
      </c>
      <c r="AI54">
        <v>-1.5400410677618001E-3</v>
      </c>
      <c r="AJ54">
        <v>-1.5400410677618001E-3</v>
      </c>
      <c r="AM54" t="s">
        <v>379</v>
      </c>
      <c r="AN54" s="28">
        <f>AH54</f>
        <v>8.2280241178011096E-3</v>
      </c>
      <c r="AO54" t="s">
        <v>400</v>
      </c>
      <c r="AP54" t="b">
        <v>1</v>
      </c>
      <c r="AQ54" t="s">
        <v>867</v>
      </c>
      <c r="AR54" s="30"/>
      <c r="AS54" s="27"/>
    </row>
    <row r="55" spans="1:45">
      <c r="A55" t="s">
        <v>845</v>
      </c>
      <c r="B55" t="s">
        <v>858</v>
      </c>
      <c r="C55" t="s">
        <v>859</v>
      </c>
      <c r="D55">
        <v>20221130</v>
      </c>
      <c r="E55" t="s">
        <v>1176</v>
      </c>
      <c r="F55" t="s">
        <v>1177</v>
      </c>
      <c r="G55" t="s">
        <v>1178</v>
      </c>
      <c r="H55" t="s">
        <v>1179</v>
      </c>
      <c r="I55" t="s">
        <v>1180</v>
      </c>
      <c r="J55" t="s">
        <v>1181</v>
      </c>
      <c r="K55" t="s">
        <v>1182</v>
      </c>
      <c r="L55">
        <v>2245901</v>
      </c>
      <c r="M55">
        <v>351402</v>
      </c>
      <c r="N55">
        <v>60101070</v>
      </c>
      <c r="O55" t="s">
        <v>981</v>
      </c>
      <c r="Q55" t="s">
        <v>445</v>
      </c>
      <c r="R55" t="s">
        <v>854</v>
      </c>
      <c r="S55" t="s">
        <v>854</v>
      </c>
      <c r="U55" t="s">
        <v>855</v>
      </c>
      <c r="W55" t="s">
        <v>856</v>
      </c>
      <c r="X55">
        <v>15.73</v>
      </c>
      <c r="Y55">
        <v>1</v>
      </c>
      <c r="Z55">
        <v>117443000</v>
      </c>
      <c r="AA55">
        <v>1847378390</v>
      </c>
      <c r="AB55">
        <v>1</v>
      </c>
      <c r="AC55">
        <v>1</v>
      </c>
      <c r="AF55">
        <v>117443000</v>
      </c>
      <c r="AG55">
        <v>1847378390</v>
      </c>
      <c r="AH55">
        <v>7.4877608462261503E-3</v>
      </c>
      <c r="AI55">
        <v>5.7544757033247997E-3</v>
      </c>
      <c r="AJ55">
        <v>5.7544757033247997E-3</v>
      </c>
      <c r="AM55" t="s">
        <v>379</v>
      </c>
      <c r="AN55" s="28">
        <f>AH55</f>
        <v>7.4877608462261503E-3</v>
      </c>
      <c r="AO55" t="s">
        <v>400</v>
      </c>
      <c r="AP55" t="b">
        <v>1</v>
      </c>
      <c r="AQ55" t="s">
        <v>867</v>
      </c>
      <c r="AR55" s="30"/>
      <c r="AS55" s="27"/>
    </row>
    <row r="56" spans="1:45">
      <c r="A56" t="s">
        <v>845</v>
      </c>
      <c r="B56" t="s">
        <v>858</v>
      </c>
      <c r="C56" t="s">
        <v>859</v>
      </c>
      <c r="D56">
        <v>20221130</v>
      </c>
      <c r="E56" t="s">
        <v>1183</v>
      </c>
      <c r="F56" t="s">
        <v>1184</v>
      </c>
      <c r="G56" t="s">
        <v>1185</v>
      </c>
      <c r="H56">
        <v>917286205</v>
      </c>
      <c r="I56" t="s">
        <v>1186</v>
      </c>
      <c r="J56">
        <v>2256522</v>
      </c>
      <c r="K56" t="s">
        <v>1187</v>
      </c>
      <c r="L56">
        <v>576302</v>
      </c>
      <c r="M56">
        <v>26489</v>
      </c>
      <c r="N56">
        <v>60101070</v>
      </c>
      <c r="O56" t="s">
        <v>981</v>
      </c>
      <c r="Q56" t="s">
        <v>445</v>
      </c>
      <c r="R56" t="s">
        <v>854</v>
      </c>
      <c r="S56" t="s">
        <v>854</v>
      </c>
      <c r="U56" t="s">
        <v>855</v>
      </c>
      <c r="W56" t="s">
        <v>856</v>
      </c>
      <c r="X56">
        <v>19.13</v>
      </c>
      <c r="Y56">
        <v>1</v>
      </c>
      <c r="Z56">
        <v>30162000</v>
      </c>
      <c r="AA56">
        <v>576999060</v>
      </c>
      <c r="AB56">
        <v>1</v>
      </c>
      <c r="AC56">
        <v>1</v>
      </c>
      <c r="AF56">
        <v>30162000</v>
      </c>
      <c r="AG56">
        <v>576999060</v>
      </c>
      <c r="AH56">
        <v>2.3386822067228401E-3</v>
      </c>
      <c r="AI56">
        <v>2.13561131873998E-2</v>
      </c>
      <c r="AJ56">
        <v>2.13561131873998E-2</v>
      </c>
      <c r="AM56" t="s">
        <v>379</v>
      </c>
      <c r="AN56" s="28">
        <f>AH56</f>
        <v>2.3386822067228401E-3</v>
      </c>
      <c r="AO56" t="s">
        <v>400</v>
      </c>
      <c r="AP56" t="b">
        <v>1</v>
      </c>
      <c r="AQ56" t="s">
        <v>867</v>
      </c>
      <c r="AR56" s="30"/>
      <c r="AS56" s="27"/>
    </row>
    <row r="57" spans="1:45">
      <c r="A57" t="s">
        <v>845</v>
      </c>
      <c r="B57" t="s">
        <v>858</v>
      </c>
      <c r="C57" t="s">
        <v>859</v>
      </c>
      <c r="D57">
        <v>20221130</v>
      </c>
      <c r="E57" t="s">
        <v>1188</v>
      </c>
      <c r="F57" t="s">
        <v>1189</v>
      </c>
      <c r="G57" t="s">
        <v>1190</v>
      </c>
      <c r="H57">
        <v>966084204</v>
      </c>
      <c r="I57" t="s">
        <v>1191</v>
      </c>
      <c r="J57" t="s">
        <v>1192</v>
      </c>
      <c r="K57" t="s">
        <v>1193</v>
      </c>
      <c r="L57">
        <v>18545301</v>
      </c>
      <c r="M57">
        <v>258109</v>
      </c>
      <c r="N57">
        <v>60101070</v>
      </c>
      <c r="O57" t="s">
        <v>981</v>
      </c>
      <c r="Q57" t="s">
        <v>445</v>
      </c>
      <c r="R57" t="s">
        <v>854</v>
      </c>
      <c r="S57" t="s">
        <v>854</v>
      </c>
      <c r="U57" t="s">
        <v>855</v>
      </c>
      <c r="W57" t="s">
        <v>856</v>
      </c>
      <c r="X57">
        <v>9.73</v>
      </c>
      <c r="Y57">
        <v>1</v>
      </c>
      <c r="Z57">
        <v>49370000</v>
      </c>
      <c r="AA57">
        <v>480370100</v>
      </c>
      <c r="AB57">
        <v>0.94</v>
      </c>
      <c r="AC57">
        <v>1</v>
      </c>
      <c r="AF57">
        <v>46407800</v>
      </c>
      <c r="AG57">
        <v>451547894</v>
      </c>
      <c r="AH57">
        <v>1.83020579822257E-3</v>
      </c>
      <c r="AI57">
        <v>1.5657620041753601E-2</v>
      </c>
      <c r="AJ57">
        <v>1.5657620041753601E-2</v>
      </c>
      <c r="AM57" t="s">
        <v>379</v>
      </c>
      <c r="AN57" s="28">
        <f>AH57</f>
        <v>1.83020579822257E-3</v>
      </c>
      <c r="AO57" t="s">
        <v>400</v>
      </c>
      <c r="AP57" t="b">
        <v>1</v>
      </c>
      <c r="AQ57" t="s">
        <v>867</v>
      </c>
      <c r="AR57" s="30"/>
      <c r="AS57" s="27"/>
    </row>
    <row r="58" spans="1:45">
      <c r="A58" t="s">
        <v>845</v>
      </c>
      <c r="B58" t="s">
        <v>858</v>
      </c>
      <c r="C58" t="s">
        <v>859</v>
      </c>
      <c r="D58">
        <v>20221130</v>
      </c>
      <c r="E58" t="s">
        <v>1194</v>
      </c>
      <c r="F58" t="s">
        <v>1195</v>
      </c>
      <c r="G58" s="1" t="s">
        <v>1196</v>
      </c>
      <c r="H58">
        <v>790148100</v>
      </c>
      <c r="I58" t="s">
        <v>1197</v>
      </c>
      <c r="J58">
        <v>2768663</v>
      </c>
      <c r="K58" t="s">
        <v>1198</v>
      </c>
      <c r="L58">
        <v>1254401</v>
      </c>
      <c r="M58">
        <v>5614</v>
      </c>
      <c r="N58">
        <v>60102010</v>
      </c>
      <c r="O58" t="s">
        <v>1199</v>
      </c>
      <c r="Q58" t="s">
        <v>445</v>
      </c>
      <c r="R58" t="s">
        <v>854</v>
      </c>
      <c r="S58" t="s">
        <v>854</v>
      </c>
      <c r="U58" t="s">
        <v>855</v>
      </c>
      <c r="W58" t="s">
        <v>856</v>
      </c>
      <c r="X58">
        <v>38.43</v>
      </c>
      <c r="Y58">
        <v>1</v>
      </c>
      <c r="Z58">
        <v>58908000</v>
      </c>
      <c r="AA58">
        <v>2263834440</v>
      </c>
      <c r="AB58">
        <v>0.57999999999999996</v>
      </c>
      <c r="AC58">
        <v>1</v>
      </c>
      <c r="AF58">
        <v>34166640</v>
      </c>
      <c r="AG58">
        <v>1313023975.2</v>
      </c>
      <c r="AH58">
        <v>5.32192514802491E-3</v>
      </c>
      <c r="AI58">
        <v>1.1848341232227401E-2</v>
      </c>
      <c r="AJ58">
        <v>1.1848341232227401E-2</v>
      </c>
      <c r="AM58" t="s">
        <v>379</v>
      </c>
      <c r="AN58" s="28">
        <f>AH58</f>
        <v>5.32192514802491E-3</v>
      </c>
      <c r="AO58" t="s">
        <v>426</v>
      </c>
      <c r="AP58" t="b">
        <v>1</v>
      </c>
      <c r="AQ58" t="s">
        <v>867</v>
      </c>
      <c r="AR58" s="30"/>
      <c r="AS58" s="27"/>
    </row>
    <row r="59" spans="1:45">
      <c r="A59" t="s">
        <v>845</v>
      </c>
      <c r="B59" t="s">
        <v>858</v>
      </c>
      <c r="C59" t="s">
        <v>859</v>
      </c>
      <c r="D59">
        <v>20221130</v>
      </c>
      <c r="E59" t="s">
        <v>1200</v>
      </c>
      <c r="F59" t="s">
        <v>1201</v>
      </c>
      <c r="G59" t="s">
        <v>1202</v>
      </c>
      <c r="H59" t="s">
        <v>1203</v>
      </c>
      <c r="I59" t="s">
        <v>1204</v>
      </c>
      <c r="J59" t="s">
        <v>1205</v>
      </c>
      <c r="K59" t="s">
        <v>1206</v>
      </c>
      <c r="L59">
        <v>4041701</v>
      </c>
      <c r="M59">
        <v>8248722</v>
      </c>
      <c r="N59">
        <v>60102040</v>
      </c>
      <c r="O59" t="s">
        <v>975</v>
      </c>
      <c r="Q59" t="s">
        <v>445</v>
      </c>
      <c r="R59" t="s">
        <v>854</v>
      </c>
      <c r="S59" t="s">
        <v>854</v>
      </c>
      <c r="U59" t="s">
        <v>855</v>
      </c>
      <c r="W59" t="s">
        <v>856</v>
      </c>
      <c r="X59">
        <v>4.12</v>
      </c>
      <c r="Y59">
        <v>1</v>
      </c>
      <c r="Z59">
        <v>81276000</v>
      </c>
      <c r="AA59">
        <v>334857120</v>
      </c>
      <c r="AB59">
        <v>0.83</v>
      </c>
      <c r="AC59">
        <v>1</v>
      </c>
      <c r="AF59">
        <v>67459080</v>
      </c>
      <c r="AG59">
        <v>277931409.60000002</v>
      </c>
      <c r="AH59">
        <v>1.1265065879325999E-3</v>
      </c>
      <c r="AI59">
        <v>4.5685279187817202E-2</v>
      </c>
      <c r="AJ59">
        <v>4.5685279187817202E-2</v>
      </c>
      <c r="AM59" t="s">
        <v>379</v>
      </c>
      <c r="AN59" s="28">
        <f>AH59</f>
        <v>1.1265065879325999E-3</v>
      </c>
      <c r="AO59" t="s">
        <v>426</v>
      </c>
      <c r="AP59" t="b">
        <v>1</v>
      </c>
      <c r="AQ59" t="s">
        <v>867</v>
      </c>
      <c r="AR59" s="30"/>
      <c r="AS59" s="27"/>
    </row>
    <row r="60" spans="1:45">
      <c r="A60" t="s">
        <v>845</v>
      </c>
      <c r="B60" t="s">
        <v>858</v>
      </c>
      <c r="C60" t="s">
        <v>859</v>
      </c>
      <c r="D60">
        <v>20221130</v>
      </c>
      <c r="E60" t="s">
        <v>1207</v>
      </c>
      <c r="F60" t="s">
        <v>1208</v>
      </c>
      <c r="G60" t="s">
        <v>1209</v>
      </c>
      <c r="H60">
        <v>566324109</v>
      </c>
      <c r="I60" t="s">
        <v>1210</v>
      </c>
      <c r="J60" t="s">
        <v>1211</v>
      </c>
      <c r="K60" t="s">
        <v>1212</v>
      </c>
      <c r="L60">
        <v>1900001</v>
      </c>
      <c r="M60">
        <v>328912</v>
      </c>
      <c r="N60">
        <v>60102040</v>
      </c>
      <c r="O60" t="s">
        <v>975</v>
      </c>
      <c r="Q60" t="s">
        <v>445</v>
      </c>
      <c r="R60" t="s">
        <v>854</v>
      </c>
      <c r="S60" t="s">
        <v>854</v>
      </c>
      <c r="U60" t="s">
        <v>855</v>
      </c>
      <c r="W60" t="s">
        <v>856</v>
      </c>
      <c r="X60">
        <v>37.24</v>
      </c>
      <c r="Y60">
        <v>1</v>
      </c>
      <c r="Z60">
        <v>39964000</v>
      </c>
      <c r="AA60">
        <v>1488259360</v>
      </c>
      <c r="AB60">
        <v>0.63</v>
      </c>
      <c r="AC60">
        <v>1</v>
      </c>
      <c r="AF60">
        <v>25177320</v>
      </c>
      <c r="AG60">
        <v>937603396.79999995</v>
      </c>
      <c r="AH60">
        <v>3.80027721545865E-3</v>
      </c>
      <c r="AI60">
        <v>1.4990460615971601E-2</v>
      </c>
      <c r="AJ60">
        <v>1.4990460615971601E-2</v>
      </c>
      <c r="AM60" t="s">
        <v>379</v>
      </c>
      <c r="AN60" s="28">
        <f>AH60</f>
        <v>3.80027721545865E-3</v>
      </c>
      <c r="AO60" t="s">
        <v>426</v>
      </c>
      <c r="AP60" t="b">
        <v>1</v>
      </c>
      <c r="AQ60" t="s">
        <v>867</v>
      </c>
      <c r="AR60" s="30"/>
      <c r="AS60" s="27"/>
    </row>
    <row r="61" spans="1:45">
      <c r="A61" t="s">
        <v>845</v>
      </c>
      <c r="B61" t="s">
        <v>858</v>
      </c>
      <c r="C61" t="s">
        <v>859</v>
      </c>
      <c r="D61">
        <v>20221130</v>
      </c>
      <c r="E61" t="s">
        <v>1213</v>
      </c>
      <c r="F61" t="s">
        <v>1214</v>
      </c>
      <c r="G61" t="s">
        <v>1215</v>
      </c>
      <c r="H61" t="s">
        <v>1216</v>
      </c>
      <c r="I61" t="s">
        <v>1217</v>
      </c>
      <c r="J61" t="s">
        <v>1218</v>
      </c>
      <c r="K61" t="s">
        <v>1219</v>
      </c>
      <c r="L61">
        <v>1857801</v>
      </c>
      <c r="M61">
        <v>328759</v>
      </c>
      <c r="N61">
        <v>60102040</v>
      </c>
      <c r="O61" t="s">
        <v>975</v>
      </c>
      <c r="Q61" t="s">
        <v>445</v>
      </c>
      <c r="R61" t="s">
        <v>854</v>
      </c>
      <c r="S61" t="s">
        <v>854</v>
      </c>
      <c r="U61" t="s">
        <v>855</v>
      </c>
      <c r="W61" t="s">
        <v>856</v>
      </c>
      <c r="X61">
        <v>20.8</v>
      </c>
      <c r="Y61">
        <v>1</v>
      </c>
      <c r="Z61">
        <v>18771000</v>
      </c>
      <c r="AA61">
        <v>390436800</v>
      </c>
      <c r="AB61">
        <v>1</v>
      </c>
      <c r="AC61">
        <v>1</v>
      </c>
      <c r="AF61">
        <v>18771000</v>
      </c>
      <c r="AG61">
        <v>390436800</v>
      </c>
      <c r="AH61">
        <v>1.5825114117340199E-3</v>
      </c>
      <c r="AI61">
        <v>4.8915784165405901E-2</v>
      </c>
      <c r="AJ61">
        <v>4.8915784165405901E-2</v>
      </c>
      <c r="AM61" t="s">
        <v>379</v>
      </c>
      <c r="AN61" s="28">
        <f>AH61</f>
        <v>1.5825114117340199E-3</v>
      </c>
      <c r="AO61" t="s">
        <v>426</v>
      </c>
      <c r="AP61" t="b">
        <v>1</v>
      </c>
      <c r="AQ61" t="s">
        <v>867</v>
      </c>
      <c r="AR61" s="30"/>
      <c r="AS61" s="27"/>
    </row>
    <row r="62" spans="1:45">
      <c r="A62" t="s">
        <v>845</v>
      </c>
      <c r="B62" t="s">
        <v>858</v>
      </c>
      <c r="C62" t="s">
        <v>859</v>
      </c>
      <c r="D62">
        <v>20221130</v>
      </c>
      <c r="E62" t="s">
        <v>1220</v>
      </c>
      <c r="F62" t="s">
        <v>1221</v>
      </c>
      <c r="G62" t="s">
        <v>1222</v>
      </c>
      <c r="H62" t="s">
        <v>1223</v>
      </c>
      <c r="I62" t="s">
        <v>1224</v>
      </c>
      <c r="J62" t="s">
        <v>1225</v>
      </c>
      <c r="K62" t="s">
        <v>1226</v>
      </c>
      <c r="L62">
        <v>2503001</v>
      </c>
      <c r="M62">
        <v>207747</v>
      </c>
      <c r="N62">
        <v>40203010</v>
      </c>
      <c r="O62" t="s">
        <v>1227</v>
      </c>
      <c r="Q62" t="s">
        <v>454</v>
      </c>
      <c r="R62" t="s">
        <v>854</v>
      </c>
      <c r="S62" t="s">
        <v>854</v>
      </c>
      <c r="U62" t="s">
        <v>855</v>
      </c>
      <c r="W62" t="s">
        <v>856</v>
      </c>
      <c r="X62">
        <v>193.94</v>
      </c>
      <c r="Y62">
        <v>1</v>
      </c>
      <c r="Z62">
        <v>7275000</v>
      </c>
      <c r="AA62">
        <v>1410913500</v>
      </c>
      <c r="AB62">
        <v>0.94</v>
      </c>
      <c r="AC62">
        <v>1</v>
      </c>
      <c r="AF62">
        <v>6838500</v>
      </c>
      <c r="AG62">
        <v>1326258690</v>
      </c>
      <c r="AH62">
        <v>5.3755678558896503E-3</v>
      </c>
      <c r="AI62">
        <v>2.5052854122621499E-2</v>
      </c>
      <c r="AJ62">
        <v>2.5052854122621499E-2</v>
      </c>
      <c r="AM62" t="s">
        <v>260</v>
      </c>
      <c r="AN62" s="28">
        <f>AH62</f>
        <v>5.3755678558896503E-3</v>
      </c>
      <c r="AO62" t="str">
        <f>VLOOKUP(N62,'Proforma GICS Map'!$G:$H,2,FALSE)</f>
        <v>Asset Management &amp; Custody Banks</v>
      </c>
      <c r="AP62" t="b">
        <v>0</v>
      </c>
      <c r="AQ62" t="s">
        <v>867</v>
      </c>
      <c r="AR62" s="30"/>
      <c r="AS62" s="27"/>
    </row>
    <row r="63" spans="1:45">
      <c r="A63" t="s">
        <v>845</v>
      </c>
      <c r="B63" t="s">
        <v>858</v>
      </c>
      <c r="C63" t="s">
        <v>859</v>
      </c>
      <c r="D63">
        <v>20221130</v>
      </c>
      <c r="E63" t="s">
        <v>1228</v>
      </c>
      <c r="F63" t="s">
        <v>1229</v>
      </c>
      <c r="G63" t="s">
        <v>1230</v>
      </c>
      <c r="H63" t="s">
        <v>1231</v>
      </c>
      <c r="I63" t="s">
        <v>1232</v>
      </c>
      <c r="J63">
        <v>2476513</v>
      </c>
      <c r="K63" t="s">
        <v>1233</v>
      </c>
      <c r="L63">
        <v>2475001</v>
      </c>
      <c r="M63">
        <v>278055</v>
      </c>
      <c r="N63">
        <v>40203010</v>
      </c>
      <c r="O63" t="s">
        <v>1227</v>
      </c>
      <c r="Q63" t="s">
        <v>445</v>
      </c>
      <c r="R63" t="s">
        <v>854</v>
      </c>
      <c r="S63" t="s">
        <v>854</v>
      </c>
      <c r="U63" t="s">
        <v>855</v>
      </c>
      <c r="W63" t="s">
        <v>856</v>
      </c>
      <c r="X63">
        <v>5.57</v>
      </c>
      <c r="Y63">
        <v>1</v>
      </c>
      <c r="Z63">
        <v>146585000</v>
      </c>
      <c r="AA63">
        <v>816478450</v>
      </c>
      <c r="AB63">
        <v>0.76</v>
      </c>
      <c r="AC63">
        <v>1</v>
      </c>
      <c r="AF63">
        <v>111404600</v>
      </c>
      <c r="AG63">
        <v>620523622</v>
      </c>
      <c r="AH63">
        <v>2.5150951781838398E-3</v>
      </c>
      <c r="AI63">
        <v>5.2930056710774998E-2</v>
      </c>
      <c r="AJ63">
        <v>5.2930056710774998E-2</v>
      </c>
      <c r="AM63" t="s">
        <v>260</v>
      </c>
      <c r="AN63" s="28">
        <f>AH63</f>
        <v>2.5150951781838398E-3</v>
      </c>
      <c r="AO63" t="str">
        <f>VLOOKUP(N63,'Proforma GICS Map'!$G:$H,2,FALSE)</f>
        <v>Asset Management &amp; Custody Banks</v>
      </c>
      <c r="AP63" t="b">
        <v>0</v>
      </c>
      <c r="AQ63" t="s">
        <v>867</v>
      </c>
      <c r="AR63" s="30"/>
      <c r="AS63" s="27"/>
    </row>
    <row r="64" spans="1:45">
      <c r="A64" t="s">
        <v>845</v>
      </c>
      <c r="B64" t="s">
        <v>858</v>
      </c>
      <c r="C64" t="s">
        <v>859</v>
      </c>
      <c r="D64">
        <v>20221130</v>
      </c>
      <c r="E64" t="s">
        <v>1234</v>
      </c>
      <c r="F64" t="s">
        <v>1235</v>
      </c>
      <c r="G64" t="s">
        <v>1236</v>
      </c>
      <c r="H64">
        <v>302301106</v>
      </c>
      <c r="I64" t="s">
        <v>1237</v>
      </c>
      <c r="J64">
        <v>2326287</v>
      </c>
      <c r="K64" t="s">
        <v>1238</v>
      </c>
      <c r="L64">
        <v>2443001</v>
      </c>
      <c r="M64">
        <v>8558</v>
      </c>
      <c r="N64">
        <v>40202010</v>
      </c>
      <c r="O64" t="s">
        <v>1239</v>
      </c>
      <c r="Q64" t="s">
        <v>454</v>
      </c>
      <c r="R64" t="s">
        <v>854</v>
      </c>
      <c r="S64" t="s">
        <v>854</v>
      </c>
      <c r="U64" t="s">
        <v>855</v>
      </c>
      <c r="W64" t="s">
        <v>856</v>
      </c>
      <c r="X64">
        <v>10.02</v>
      </c>
      <c r="Y64">
        <v>1</v>
      </c>
      <c r="Z64">
        <v>53685000</v>
      </c>
      <c r="AA64">
        <v>537923700</v>
      </c>
      <c r="AB64">
        <v>1</v>
      </c>
      <c r="AC64">
        <v>1</v>
      </c>
      <c r="AF64">
        <v>53685000</v>
      </c>
      <c r="AG64">
        <v>537923700</v>
      </c>
      <c r="AH64">
        <v>2.1803026607435301E-3</v>
      </c>
      <c r="AI64">
        <v>-5.9523809523809503E-3</v>
      </c>
      <c r="AJ64">
        <v>-5.9523809523809503E-3</v>
      </c>
      <c r="AM64" t="s">
        <v>260</v>
      </c>
      <c r="AN64" s="28">
        <f>AH64</f>
        <v>2.1803026607435301E-3</v>
      </c>
      <c r="AO64" t="str">
        <f>VLOOKUP(N64,'Proforma GICS Map'!$G:$H,2,FALSE)</f>
        <v>Consumer Finance</v>
      </c>
      <c r="AP64" t="b">
        <v>0</v>
      </c>
      <c r="AQ64" t="s">
        <v>867</v>
      </c>
      <c r="AR64" s="30"/>
      <c r="AS64" s="27"/>
    </row>
    <row r="65" spans="1:45">
      <c r="A65" t="s">
        <v>845</v>
      </c>
      <c r="B65" t="s">
        <v>858</v>
      </c>
      <c r="C65" t="s">
        <v>859</v>
      </c>
      <c r="D65">
        <v>20221130</v>
      </c>
      <c r="E65" t="s">
        <v>1240</v>
      </c>
      <c r="F65" t="s">
        <v>1241</v>
      </c>
      <c r="G65" t="s">
        <v>1242</v>
      </c>
      <c r="H65">
        <v>292554102</v>
      </c>
      <c r="I65" t="s">
        <v>1243</v>
      </c>
      <c r="J65">
        <v>2443078</v>
      </c>
      <c r="K65" t="s">
        <v>1244</v>
      </c>
      <c r="L65">
        <v>12181501</v>
      </c>
      <c r="M65">
        <v>40559</v>
      </c>
      <c r="N65">
        <v>40202010</v>
      </c>
      <c r="O65" t="s">
        <v>1239</v>
      </c>
      <c r="Q65" t="s">
        <v>454</v>
      </c>
      <c r="R65" t="s">
        <v>854</v>
      </c>
      <c r="S65" t="s">
        <v>854</v>
      </c>
      <c r="U65" t="s">
        <v>855</v>
      </c>
      <c r="W65" t="s">
        <v>856</v>
      </c>
      <c r="X65">
        <v>50.4</v>
      </c>
      <c r="Y65">
        <v>1</v>
      </c>
      <c r="Z65">
        <v>23881000</v>
      </c>
      <c r="AA65">
        <v>1203602400</v>
      </c>
      <c r="AB65">
        <v>1</v>
      </c>
      <c r="AC65">
        <v>1</v>
      </c>
      <c r="AF65">
        <v>23881000</v>
      </c>
      <c r="AG65">
        <v>1203602400</v>
      </c>
      <c r="AH65">
        <v>4.8784195884979597E-3</v>
      </c>
      <c r="AI65">
        <v>1.18450110419594E-2</v>
      </c>
      <c r="AJ65">
        <v>1.18450110419594E-2</v>
      </c>
      <c r="AM65" t="s">
        <v>260</v>
      </c>
      <c r="AN65" s="28">
        <f>AH65</f>
        <v>4.8784195884979597E-3</v>
      </c>
      <c r="AO65" t="str">
        <f>VLOOKUP(N65,'Proforma GICS Map'!$G:$H,2,FALSE)</f>
        <v>Consumer Finance</v>
      </c>
      <c r="AP65" t="b">
        <v>0</v>
      </c>
      <c r="AQ65" t="s">
        <v>867</v>
      </c>
      <c r="AR65" s="30"/>
      <c r="AS65" s="27"/>
    </row>
    <row r="66" spans="1:45">
      <c r="A66" t="s">
        <v>845</v>
      </c>
      <c r="B66" t="s">
        <v>858</v>
      </c>
      <c r="C66" t="s">
        <v>859</v>
      </c>
      <c r="D66">
        <v>20221130</v>
      </c>
      <c r="E66" t="s">
        <v>1245</v>
      </c>
      <c r="F66" t="s">
        <v>1246</v>
      </c>
      <c r="G66" t="s">
        <v>1247</v>
      </c>
      <c r="H66" t="s">
        <v>1248</v>
      </c>
      <c r="I66" t="s">
        <v>1249</v>
      </c>
      <c r="J66" t="s">
        <v>1250</v>
      </c>
      <c r="K66" t="s">
        <v>1251</v>
      </c>
      <c r="L66">
        <v>18951701</v>
      </c>
      <c r="M66">
        <v>360747</v>
      </c>
      <c r="N66">
        <v>40202010</v>
      </c>
      <c r="O66" t="s">
        <v>1239</v>
      </c>
      <c r="Q66" t="s">
        <v>445</v>
      </c>
      <c r="R66" t="s">
        <v>854</v>
      </c>
      <c r="S66" t="s">
        <v>854</v>
      </c>
      <c r="U66" t="s">
        <v>855</v>
      </c>
      <c r="W66" t="s">
        <v>856</v>
      </c>
      <c r="X66">
        <v>40.340000000000003</v>
      </c>
      <c r="Y66">
        <v>1</v>
      </c>
      <c r="Z66">
        <v>32011000</v>
      </c>
      <c r="AA66">
        <v>1291323740</v>
      </c>
      <c r="AB66">
        <v>1</v>
      </c>
      <c r="AC66">
        <v>1</v>
      </c>
      <c r="AF66">
        <v>32011000</v>
      </c>
      <c r="AG66">
        <v>1291323740</v>
      </c>
      <c r="AH66">
        <v>5.2339701452144404E-3</v>
      </c>
      <c r="AI66">
        <v>2.1007339913945801E-2</v>
      </c>
      <c r="AJ66">
        <v>2.1007339913945801E-2</v>
      </c>
      <c r="AM66" t="s">
        <v>260</v>
      </c>
      <c r="AN66" s="28">
        <f>AH66</f>
        <v>5.2339701452144404E-3</v>
      </c>
      <c r="AO66" t="str">
        <f>VLOOKUP(N66,'Proforma GICS Map'!$G:$H,2,FALSE)</f>
        <v>Consumer Finance</v>
      </c>
      <c r="AP66" t="b">
        <v>0</v>
      </c>
      <c r="AQ66" t="s">
        <v>867</v>
      </c>
      <c r="AR66" s="30"/>
      <c r="AS66" s="27"/>
    </row>
    <row r="67" spans="1:45">
      <c r="A67" t="s">
        <v>845</v>
      </c>
      <c r="B67" t="s">
        <v>858</v>
      </c>
      <c r="C67" t="s">
        <v>859</v>
      </c>
      <c r="D67">
        <v>20221130</v>
      </c>
      <c r="E67" t="s">
        <v>1252</v>
      </c>
      <c r="F67" t="s">
        <v>1253</v>
      </c>
      <c r="G67" t="s">
        <v>1254</v>
      </c>
      <c r="H67" t="s">
        <v>1255</v>
      </c>
      <c r="I67" t="s">
        <v>1256</v>
      </c>
      <c r="J67" t="s">
        <v>1257</v>
      </c>
      <c r="K67" t="s">
        <v>1258</v>
      </c>
      <c r="L67">
        <v>18439201</v>
      </c>
      <c r="M67">
        <v>226575</v>
      </c>
      <c r="N67">
        <v>40202010</v>
      </c>
      <c r="O67" t="s">
        <v>1239</v>
      </c>
      <c r="Q67" t="s">
        <v>445</v>
      </c>
      <c r="R67" t="s">
        <v>854</v>
      </c>
      <c r="S67" t="s">
        <v>854</v>
      </c>
      <c r="U67" t="s">
        <v>855</v>
      </c>
      <c r="W67" t="s">
        <v>856</v>
      </c>
      <c r="X67">
        <v>20.38</v>
      </c>
      <c r="Y67">
        <v>1</v>
      </c>
      <c r="Z67">
        <v>53750000</v>
      </c>
      <c r="AA67">
        <v>1095425000</v>
      </c>
      <c r="AB67">
        <v>0.89</v>
      </c>
      <c r="AC67">
        <v>1</v>
      </c>
      <c r="AF67">
        <v>47837500</v>
      </c>
      <c r="AG67">
        <v>974928250</v>
      </c>
      <c r="AH67">
        <v>3.9515616387770904E-3</v>
      </c>
      <c r="AI67">
        <v>3.3468559837728097E-2</v>
      </c>
      <c r="AJ67">
        <v>3.3468559837728097E-2</v>
      </c>
      <c r="AM67" t="s">
        <v>260</v>
      </c>
      <c r="AN67" s="28">
        <f>AH67</f>
        <v>3.9515616387770904E-3</v>
      </c>
      <c r="AO67" t="str">
        <f>VLOOKUP(N67,'Proforma GICS Map'!$G:$H,2,FALSE)</f>
        <v>Consumer Finance</v>
      </c>
      <c r="AP67" t="b">
        <v>0</v>
      </c>
      <c r="AQ67" t="s">
        <v>867</v>
      </c>
      <c r="AR67" s="30"/>
      <c r="AS67" s="27"/>
    </row>
    <row r="68" spans="1:45">
      <c r="A68" t="s">
        <v>845</v>
      </c>
      <c r="B68" t="s">
        <v>858</v>
      </c>
      <c r="C68" t="s">
        <v>859</v>
      </c>
      <c r="D68">
        <v>20221130</v>
      </c>
      <c r="E68" t="s">
        <v>1259</v>
      </c>
      <c r="F68" t="s">
        <v>1260</v>
      </c>
      <c r="G68" t="s">
        <v>1261</v>
      </c>
      <c r="H68" t="s">
        <v>1262</v>
      </c>
      <c r="I68" t="s">
        <v>1263</v>
      </c>
      <c r="J68" t="s">
        <v>1264</v>
      </c>
      <c r="K68" t="s">
        <v>1265</v>
      </c>
      <c r="L68">
        <v>18042301</v>
      </c>
      <c r="M68">
        <v>65590</v>
      </c>
      <c r="N68">
        <v>40202010</v>
      </c>
      <c r="O68" t="s">
        <v>1239</v>
      </c>
      <c r="Q68" t="s">
        <v>454</v>
      </c>
      <c r="R68" t="s">
        <v>854</v>
      </c>
      <c r="S68" t="s">
        <v>854</v>
      </c>
      <c r="U68" t="s">
        <v>855</v>
      </c>
      <c r="W68" t="s">
        <v>856</v>
      </c>
      <c r="X68">
        <v>23.95</v>
      </c>
      <c r="Y68">
        <v>1</v>
      </c>
      <c r="Z68">
        <v>12786000</v>
      </c>
      <c r="AA68">
        <v>306224700</v>
      </c>
      <c r="AB68">
        <v>0.85</v>
      </c>
      <c r="AC68">
        <v>1</v>
      </c>
      <c r="AF68">
        <v>10868100</v>
      </c>
      <c r="AG68">
        <v>260290995</v>
      </c>
      <c r="AH68">
        <v>1.0550067769203701E-3</v>
      </c>
      <c r="AI68">
        <v>2.65752250321474E-2</v>
      </c>
      <c r="AJ68">
        <v>2.65752250321474E-2</v>
      </c>
      <c r="AM68" t="s">
        <v>260</v>
      </c>
      <c r="AN68" s="28">
        <f>AH68</f>
        <v>1.0550067769203701E-3</v>
      </c>
      <c r="AO68" t="str">
        <f>VLOOKUP(N68,'Proforma GICS Map'!$G:$H,2,FALSE)</f>
        <v>Consumer Finance</v>
      </c>
      <c r="AP68" t="b">
        <v>0</v>
      </c>
      <c r="AQ68" t="s">
        <v>867</v>
      </c>
      <c r="AR68" s="30"/>
      <c r="AS68" s="27"/>
    </row>
    <row r="69" spans="1:45">
      <c r="A69" t="s">
        <v>845</v>
      </c>
      <c r="B69" t="s">
        <v>858</v>
      </c>
      <c r="C69" t="s">
        <v>859</v>
      </c>
      <c r="D69">
        <v>20221130</v>
      </c>
      <c r="E69" t="s">
        <v>1266</v>
      </c>
      <c r="F69" t="s">
        <v>1267</v>
      </c>
      <c r="G69" t="s">
        <v>1268</v>
      </c>
      <c r="H69" t="s">
        <v>1269</v>
      </c>
      <c r="I69" t="s">
        <v>1270</v>
      </c>
      <c r="J69" t="s">
        <v>1271</v>
      </c>
      <c r="K69" t="s">
        <v>1272</v>
      </c>
      <c r="L69">
        <v>15047701</v>
      </c>
      <c r="M69">
        <v>37803</v>
      </c>
      <c r="N69">
        <v>40202010</v>
      </c>
      <c r="O69" t="s">
        <v>1239</v>
      </c>
      <c r="Q69" t="s">
        <v>454</v>
      </c>
      <c r="R69" t="s">
        <v>854</v>
      </c>
      <c r="S69" t="s">
        <v>854</v>
      </c>
      <c r="U69" t="s">
        <v>855</v>
      </c>
      <c r="W69" t="s">
        <v>856</v>
      </c>
      <c r="X69">
        <v>34.380000000000003</v>
      </c>
      <c r="Y69">
        <v>1</v>
      </c>
      <c r="Z69">
        <v>38976000</v>
      </c>
      <c r="AA69">
        <v>1339994880</v>
      </c>
      <c r="AB69">
        <v>1</v>
      </c>
      <c r="AC69">
        <v>1</v>
      </c>
      <c r="AF69">
        <v>38976000</v>
      </c>
      <c r="AG69">
        <v>1339994880</v>
      </c>
      <c r="AH69">
        <v>5.4312431340108403E-3</v>
      </c>
      <c r="AI69">
        <v>2.1087021087020999E-2</v>
      </c>
      <c r="AJ69">
        <v>2.1087021087020999E-2</v>
      </c>
      <c r="AM69" t="s">
        <v>260</v>
      </c>
      <c r="AN69" s="28">
        <f>AH69</f>
        <v>5.4312431340108403E-3</v>
      </c>
      <c r="AO69" t="str">
        <f>VLOOKUP(N69,'Proforma GICS Map'!$G:$H,2,FALSE)</f>
        <v>Consumer Finance</v>
      </c>
      <c r="AP69" t="b">
        <v>0</v>
      </c>
      <c r="AQ69" t="s">
        <v>867</v>
      </c>
      <c r="AR69" s="30"/>
      <c r="AS69" s="27"/>
    </row>
    <row r="70" spans="1:45">
      <c r="A70" t="s">
        <v>845</v>
      </c>
      <c r="B70" t="s">
        <v>858</v>
      </c>
      <c r="C70" t="s">
        <v>859</v>
      </c>
      <c r="D70">
        <v>20221130</v>
      </c>
      <c r="E70" t="s">
        <v>1273</v>
      </c>
      <c r="F70" t="s">
        <v>1274</v>
      </c>
      <c r="G70" t="s">
        <v>1275</v>
      </c>
      <c r="H70" t="s">
        <v>1276</v>
      </c>
      <c r="I70" t="s">
        <v>1277</v>
      </c>
      <c r="J70" t="s">
        <v>1278</v>
      </c>
      <c r="K70" t="s">
        <v>1279</v>
      </c>
      <c r="L70">
        <v>107601</v>
      </c>
      <c r="M70">
        <v>12403</v>
      </c>
      <c r="N70">
        <v>40202010</v>
      </c>
      <c r="O70" t="s">
        <v>1239</v>
      </c>
      <c r="Q70" t="s">
        <v>445</v>
      </c>
      <c r="R70" t="s">
        <v>854</v>
      </c>
      <c r="S70" t="s">
        <v>854</v>
      </c>
      <c r="U70" t="s">
        <v>855</v>
      </c>
      <c r="W70" t="s">
        <v>856</v>
      </c>
      <c r="X70">
        <v>19.690000000000001</v>
      </c>
      <c r="Y70">
        <v>1</v>
      </c>
      <c r="Z70">
        <v>50469000</v>
      </c>
      <c r="AA70">
        <v>993734610</v>
      </c>
      <c r="AB70">
        <v>1</v>
      </c>
      <c r="AC70">
        <v>1</v>
      </c>
      <c r="AF70">
        <v>50469000</v>
      </c>
      <c r="AG70">
        <v>993734610</v>
      </c>
      <c r="AH70">
        <v>4.0277872387030596E-3</v>
      </c>
      <c r="AI70">
        <v>5.6179775280898797E-3</v>
      </c>
      <c r="AJ70">
        <v>5.6179775280898797E-3</v>
      </c>
      <c r="AM70" t="s">
        <v>260</v>
      </c>
      <c r="AN70" s="28">
        <f>AH70</f>
        <v>4.0277872387030596E-3</v>
      </c>
      <c r="AO70" t="str">
        <f>VLOOKUP(N70,'Proforma GICS Map'!$G:$H,2,FALSE)</f>
        <v>Consumer Finance</v>
      </c>
      <c r="AP70" t="b">
        <v>0</v>
      </c>
      <c r="AQ70" t="s">
        <v>867</v>
      </c>
      <c r="AR70" s="30"/>
      <c r="AS70" s="27"/>
    </row>
    <row r="71" spans="1:45">
      <c r="A71" t="s">
        <v>845</v>
      </c>
      <c r="B71" t="s">
        <v>858</v>
      </c>
      <c r="C71" t="s">
        <v>859</v>
      </c>
      <c r="D71">
        <v>20221130</v>
      </c>
      <c r="E71" t="s">
        <v>1280</v>
      </c>
      <c r="F71" t="s">
        <v>1281</v>
      </c>
      <c r="G71" t="s">
        <v>1282</v>
      </c>
      <c r="H71">
        <v>981419104</v>
      </c>
      <c r="I71" t="s">
        <v>1283</v>
      </c>
      <c r="J71">
        <v>2981181</v>
      </c>
      <c r="K71" t="s">
        <v>1284</v>
      </c>
      <c r="L71">
        <v>2472501</v>
      </c>
      <c r="M71">
        <v>10423</v>
      </c>
      <c r="N71">
        <v>40202010</v>
      </c>
      <c r="O71" t="s">
        <v>1239</v>
      </c>
      <c r="Q71" t="s">
        <v>454</v>
      </c>
      <c r="R71" t="s">
        <v>854</v>
      </c>
      <c r="S71" t="s">
        <v>854</v>
      </c>
      <c r="U71" t="s">
        <v>855</v>
      </c>
      <c r="W71" t="s">
        <v>856</v>
      </c>
      <c r="X71">
        <v>70.91</v>
      </c>
      <c r="Y71">
        <v>1</v>
      </c>
      <c r="Z71">
        <v>6282000</v>
      </c>
      <c r="AA71">
        <v>445456620</v>
      </c>
      <c r="AB71">
        <v>0.57999999999999996</v>
      </c>
      <c r="AC71">
        <v>1</v>
      </c>
      <c r="AF71">
        <v>3643560</v>
      </c>
      <c r="AG71">
        <v>258364839.59999999</v>
      </c>
      <c r="AH71">
        <v>1.0471997185148301E-3</v>
      </c>
      <c r="AI71">
        <v>2.94715447154471E-2</v>
      </c>
      <c r="AJ71">
        <v>2.94715447154471E-2</v>
      </c>
      <c r="AM71" t="s">
        <v>260</v>
      </c>
      <c r="AN71" s="28">
        <f>AH71</f>
        <v>1.0471997185148301E-3</v>
      </c>
      <c r="AO71" t="str">
        <f>VLOOKUP(N71,'Proforma GICS Map'!$G:$H,2,FALSE)</f>
        <v>Consumer Finance</v>
      </c>
      <c r="AP71" t="b">
        <v>0</v>
      </c>
      <c r="AQ71" t="s">
        <v>867</v>
      </c>
      <c r="AR71" s="30"/>
      <c r="AS71" s="27"/>
    </row>
    <row r="72" spans="1:45">
      <c r="A72" t="s">
        <v>845</v>
      </c>
      <c r="B72" t="s">
        <v>858</v>
      </c>
      <c r="C72" t="s">
        <v>859</v>
      </c>
      <c r="D72">
        <v>20221130</v>
      </c>
      <c r="E72" t="s">
        <v>1285</v>
      </c>
      <c r="F72" t="s">
        <v>1286</v>
      </c>
      <c r="G72" t="s">
        <v>1287</v>
      </c>
      <c r="H72" t="s">
        <v>1288</v>
      </c>
      <c r="I72" t="s">
        <v>1289</v>
      </c>
      <c r="J72" t="s">
        <v>1290</v>
      </c>
      <c r="K72" t="s">
        <v>1291</v>
      </c>
      <c r="L72">
        <v>2780301</v>
      </c>
      <c r="M72">
        <v>565687</v>
      </c>
      <c r="N72">
        <v>40203040</v>
      </c>
      <c r="O72" t="s">
        <v>1292</v>
      </c>
      <c r="Q72" t="s">
        <v>445</v>
      </c>
      <c r="R72" t="s">
        <v>854</v>
      </c>
      <c r="S72" t="s">
        <v>854</v>
      </c>
      <c r="U72" t="s">
        <v>855</v>
      </c>
      <c r="W72" t="s">
        <v>856</v>
      </c>
      <c r="X72">
        <v>38.18</v>
      </c>
      <c r="Y72">
        <v>1</v>
      </c>
      <c r="Z72">
        <v>29716000</v>
      </c>
      <c r="AA72">
        <v>1134556880</v>
      </c>
      <c r="AB72">
        <v>0.86</v>
      </c>
      <c r="AC72">
        <v>1</v>
      </c>
      <c r="AF72">
        <v>25555760</v>
      </c>
      <c r="AG72">
        <v>975718916.79999995</v>
      </c>
      <c r="AH72">
        <v>3.9547663552225599E-3</v>
      </c>
      <c r="AI72">
        <v>3.6936447582835402E-2</v>
      </c>
      <c r="AJ72">
        <v>3.6936447582835402E-2</v>
      </c>
      <c r="AM72" t="s">
        <v>260</v>
      </c>
      <c r="AN72" s="28">
        <f>AH72</f>
        <v>3.9547663552225599E-3</v>
      </c>
      <c r="AO72" t="str">
        <f>VLOOKUP(N72,'Proforma GICS Map'!$G:$H,2,FALSE)</f>
        <v>Financial Exchanges &amp; Data</v>
      </c>
      <c r="AP72" t="b">
        <v>0</v>
      </c>
      <c r="AQ72" t="s">
        <v>867</v>
      </c>
      <c r="AR72" s="30"/>
      <c r="AS72" s="27"/>
    </row>
    <row r="73" spans="1:45">
      <c r="A73" t="s">
        <v>845</v>
      </c>
      <c r="B73" t="s">
        <v>858</v>
      </c>
      <c r="C73" t="s">
        <v>859</v>
      </c>
      <c r="D73">
        <v>20221130</v>
      </c>
      <c r="E73" t="s">
        <v>1293</v>
      </c>
      <c r="F73" t="s">
        <v>1294</v>
      </c>
      <c r="G73" t="s">
        <v>1295</v>
      </c>
      <c r="H73">
        <v>724078100</v>
      </c>
      <c r="I73" t="s">
        <v>1296</v>
      </c>
      <c r="J73">
        <v>2227089</v>
      </c>
      <c r="K73" t="s">
        <v>1297</v>
      </c>
      <c r="L73">
        <v>860502</v>
      </c>
      <c r="M73">
        <v>40211</v>
      </c>
      <c r="N73">
        <v>40203020</v>
      </c>
      <c r="O73" t="s">
        <v>1298</v>
      </c>
      <c r="Q73" t="s">
        <v>445</v>
      </c>
      <c r="R73" t="s">
        <v>854</v>
      </c>
      <c r="S73" t="s">
        <v>854</v>
      </c>
      <c r="U73" t="s">
        <v>855</v>
      </c>
      <c r="W73" t="s">
        <v>856</v>
      </c>
      <c r="X73">
        <v>143.66</v>
      </c>
      <c r="Y73">
        <v>1</v>
      </c>
      <c r="Z73">
        <v>13709000</v>
      </c>
      <c r="AA73">
        <v>1969434940</v>
      </c>
      <c r="AB73">
        <v>1</v>
      </c>
      <c r="AC73">
        <v>1</v>
      </c>
      <c r="AF73">
        <v>13709000</v>
      </c>
      <c r="AG73">
        <v>1969434940</v>
      </c>
      <c r="AH73">
        <v>7.9824782582423402E-3</v>
      </c>
      <c r="AI73">
        <v>2.14732650739476E-2</v>
      </c>
      <c r="AJ73">
        <v>2.14732650739476E-2</v>
      </c>
      <c r="AM73" t="s">
        <v>260</v>
      </c>
      <c r="AN73" s="28">
        <f>AH73</f>
        <v>7.9824782582423402E-3</v>
      </c>
      <c r="AO73" t="str">
        <f>VLOOKUP(N73,'Proforma GICS Map'!$G:$H,2,FALSE)</f>
        <v>Investment Banking &amp; Brokerage</v>
      </c>
      <c r="AP73" t="b">
        <v>0</v>
      </c>
      <c r="AQ73" t="s">
        <v>867</v>
      </c>
      <c r="AR73" s="30"/>
      <c r="AS73" s="27"/>
    </row>
    <row r="74" spans="1:45">
      <c r="A74" t="s">
        <v>845</v>
      </c>
      <c r="B74" t="s">
        <v>858</v>
      </c>
      <c r="C74" t="s">
        <v>859</v>
      </c>
      <c r="D74">
        <v>20221130</v>
      </c>
      <c r="E74" t="s">
        <v>1299</v>
      </c>
      <c r="F74" t="s">
        <v>1300</v>
      </c>
      <c r="G74" t="s">
        <v>1301</v>
      </c>
      <c r="H74">
        <v>861896108</v>
      </c>
      <c r="I74" t="s">
        <v>1302</v>
      </c>
      <c r="J74" t="s">
        <v>1303</v>
      </c>
      <c r="K74" t="s">
        <v>1304</v>
      </c>
      <c r="L74">
        <v>3152101</v>
      </c>
      <c r="M74">
        <v>35902</v>
      </c>
      <c r="N74">
        <v>40203020</v>
      </c>
      <c r="O74" t="s">
        <v>1298</v>
      </c>
      <c r="Q74" t="s">
        <v>454</v>
      </c>
      <c r="R74" t="s">
        <v>854</v>
      </c>
      <c r="S74" t="s">
        <v>854</v>
      </c>
      <c r="U74" t="s">
        <v>855</v>
      </c>
      <c r="W74" t="s">
        <v>856</v>
      </c>
      <c r="X74">
        <v>101.47</v>
      </c>
      <c r="Y74">
        <v>1</v>
      </c>
      <c r="Z74">
        <v>20262000</v>
      </c>
      <c r="AA74">
        <v>2055985140</v>
      </c>
      <c r="AB74">
        <v>0.85</v>
      </c>
      <c r="AC74">
        <v>1</v>
      </c>
      <c r="AF74">
        <v>17222700</v>
      </c>
      <c r="AG74">
        <v>1747587369</v>
      </c>
      <c r="AH74">
        <v>7.0832896756779602E-3</v>
      </c>
      <c r="AI74">
        <v>1.53091855113067E-2</v>
      </c>
      <c r="AJ74">
        <v>1.53091855113067E-2</v>
      </c>
      <c r="AM74" t="s">
        <v>260</v>
      </c>
      <c r="AN74" s="28">
        <f>AH74</f>
        <v>7.0832896756779602E-3</v>
      </c>
      <c r="AO74" t="str">
        <f>VLOOKUP(N74,'Proforma GICS Map'!$G:$H,2,FALSE)</f>
        <v>Investment Banking &amp; Brokerage</v>
      </c>
      <c r="AP74" t="b">
        <v>0</v>
      </c>
      <c r="AQ74" t="s">
        <v>867</v>
      </c>
      <c r="AR74" s="30"/>
      <c r="AS74" s="27"/>
    </row>
    <row r="75" spans="1:45">
      <c r="A75" t="s">
        <v>845</v>
      </c>
      <c r="B75" t="s">
        <v>858</v>
      </c>
      <c r="C75" t="s">
        <v>859</v>
      </c>
      <c r="D75">
        <v>20221130</v>
      </c>
      <c r="E75" t="s">
        <v>1305</v>
      </c>
      <c r="F75" t="s">
        <v>1306</v>
      </c>
      <c r="G75" t="s">
        <v>1307</v>
      </c>
      <c r="H75" t="s">
        <v>1308</v>
      </c>
      <c r="I75" t="s">
        <v>1309</v>
      </c>
      <c r="J75" t="s">
        <v>1310</v>
      </c>
      <c r="K75" t="s">
        <v>1311</v>
      </c>
      <c r="L75">
        <v>15835401</v>
      </c>
      <c r="M75">
        <v>40237</v>
      </c>
      <c r="N75">
        <v>40301020</v>
      </c>
      <c r="O75" t="s">
        <v>1312</v>
      </c>
      <c r="Q75" t="s">
        <v>445</v>
      </c>
      <c r="R75" t="s">
        <v>854</v>
      </c>
      <c r="S75" t="s">
        <v>854</v>
      </c>
      <c r="U75" t="s">
        <v>855</v>
      </c>
      <c r="W75" t="s">
        <v>856</v>
      </c>
      <c r="X75">
        <v>5.03</v>
      </c>
      <c r="Y75">
        <v>1</v>
      </c>
      <c r="Z75">
        <v>503716000</v>
      </c>
      <c r="AA75">
        <v>2533691480</v>
      </c>
      <c r="AB75">
        <v>1</v>
      </c>
      <c r="AC75">
        <v>1</v>
      </c>
      <c r="AF75">
        <v>503716000</v>
      </c>
      <c r="AG75">
        <v>2533691480</v>
      </c>
      <c r="AH75">
        <v>1.0269512712206601E-2</v>
      </c>
      <c r="AI75">
        <v>2.6530612244897899E-2</v>
      </c>
      <c r="AJ75">
        <v>2.6530612244897899E-2</v>
      </c>
      <c r="AM75" t="s">
        <v>260</v>
      </c>
      <c r="AN75" s="28">
        <f>AH75</f>
        <v>1.0269512712206601E-2</v>
      </c>
      <c r="AO75" t="str">
        <f>VLOOKUP(N75,'Proforma GICS Map'!$G:$H,2,FALSE)</f>
        <v>Life &amp; Health Insurance</v>
      </c>
      <c r="AP75" t="b">
        <v>0</v>
      </c>
      <c r="AQ75" t="s">
        <v>867</v>
      </c>
      <c r="AR75" s="30"/>
      <c r="AS75" s="27"/>
    </row>
    <row r="76" spans="1:45">
      <c r="A76" t="s">
        <v>845</v>
      </c>
      <c r="B76" t="s">
        <v>858</v>
      </c>
      <c r="C76" t="s">
        <v>859</v>
      </c>
      <c r="D76">
        <v>20221130</v>
      </c>
      <c r="E76" t="s">
        <v>1313</v>
      </c>
      <c r="F76" t="s">
        <v>1314</v>
      </c>
      <c r="G76" t="s">
        <v>1315</v>
      </c>
      <c r="H76">
        <v>898202106</v>
      </c>
      <c r="I76" t="s">
        <v>1316</v>
      </c>
      <c r="J76" t="s">
        <v>1317</v>
      </c>
      <c r="K76" t="s">
        <v>1318</v>
      </c>
      <c r="L76">
        <v>2093501</v>
      </c>
      <c r="M76">
        <v>354002</v>
      </c>
      <c r="N76">
        <v>40301020</v>
      </c>
      <c r="O76" t="s">
        <v>1312</v>
      </c>
      <c r="Q76" t="s">
        <v>454</v>
      </c>
      <c r="R76" t="s">
        <v>854</v>
      </c>
      <c r="S76" t="s">
        <v>854</v>
      </c>
      <c r="U76" t="s">
        <v>855</v>
      </c>
      <c r="W76" t="s">
        <v>856</v>
      </c>
      <c r="X76">
        <v>52.27</v>
      </c>
      <c r="Y76">
        <v>1</v>
      </c>
      <c r="Z76">
        <v>40746000</v>
      </c>
      <c r="AA76">
        <v>2129793420</v>
      </c>
      <c r="AB76">
        <v>0.86</v>
      </c>
      <c r="AC76">
        <v>1</v>
      </c>
      <c r="AF76">
        <v>35041560</v>
      </c>
      <c r="AG76">
        <v>1831622341.2</v>
      </c>
      <c r="AH76">
        <v>7.4238987127647604E-3</v>
      </c>
      <c r="AI76">
        <v>5.0231062889290697E-2</v>
      </c>
      <c r="AJ76">
        <v>5.0231062889290697E-2</v>
      </c>
      <c r="AM76" t="s">
        <v>260</v>
      </c>
      <c r="AN76" s="28">
        <f>AH76</f>
        <v>7.4238987127647604E-3</v>
      </c>
      <c r="AO76" t="str">
        <f>VLOOKUP(N76,'Proforma GICS Map'!$G:$H,2,FALSE)</f>
        <v>Life &amp; Health Insurance</v>
      </c>
      <c r="AP76" t="b">
        <v>0</v>
      </c>
      <c r="AQ76" t="s">
        <v>867</v>
      </c>
      <c r="AR76" s="30"/>
      <c r="AS76" s="27"/>
    </row>
    <row r="77" spans="1:45">
      <c r="A77" t="s">
        <v>845</v>
      </c>
      <c r="B77" t="s">
        <v>858</v>
      </c>
      <c r="C77" t="s">
        <v>859</v>
      </c>
      <c r="D77">
        <v>20221130</v>
      </c>
      <c r="E77" t="s">
        <v>1319</v>
      </c>
      <c r="F77" t="s">
        <v>1320</v>
      </c>
      <c r="G77" t="s">
        <v>1321</v>
      </c>
      <c r="H77" t="s">
        <v>1322</v>
      </c>
      <c r="I77" t="s">
        <v>1323</v>
      </c>
      <c r="J77" t="s">
        <v>1324</v>
      </c>
      <c r="K77" t="s">
        <v>1325</v>
      </c>
      <c r="L77">
        <v>18390201</v>
      </c>
      <c r="M77">
        <v>290675</v>
      </c>
      <c r="N77">
        <v>40204010</v>
      </c>
      <c r="O77" t="s">
        <v>1326</v>
      </c>
      <c r="Q77" t="s">
        <v>445</v>
      </c>
      <c r="R77" t="s">
        <v>854</v>
      </c>
      <c r="S77" t="s">
        <v>854</v>
      </c>
      <c r="U77" t="s">
        <v>855</v>
      </c>
      <c r="W77" t="s">
        <v>856</v>
      </c>
      <c r="X77">
        <v>13.64</v>
      </c>
      <c r="Y77">
        <v>1</v>
      </c>
      <c r="Z77">
        <v>59958000</v>
      </c>
      <c r="AA77">
        <v>817827120</v>
      </c>
      <c r="AB77">
        <v>0.95</v>
      </c>
      <c r="AC77">
        <v>1</v>
      </c>
      <c r="AF77">
        <v>56960100</v>
      </c>
      <c r="AG77">
        <v>776935764</v>
      </c>
      <c r="AH77">
        <v>3.1490620574553701E-3</v>
      </c>
      <c r="AI77">
        <v>6.6420664206641999E-3</v>
      </c>
      <c r="AJ77">
        <v>6.6420664206641999E-3</v>
      </c>
      <c r="AM77" t="s">
        <v>260</v>
      </c>
      <c r="AN77" s="28">
        <f>AH77</f>
        <v>3.1490620574553701E-3</v>
      </c>
      <c r="AO77" t="str">
        <f>VLOOKUP(N77,'Proforma GICS Map'!$G:$H,2,FALSE)</f>
        <v>Mortgage REITs</v>
      </c>
      <c r="AP77" t="b">
        <v>0</v>
      </c>
      <c r="AQ77" t="s">
        <v>867</v>
      </c>
      <c r="AR77" s="30"/>
      <c r="AS77" s="27"/>
    </row>
    <row r="78" spans="1:45">
      <c r="A78" t="s">
        <v>845</v>
      </c>
      <c r="B78" t="s">
        <v>858</v>
      </c>
      <c r="C78" t="s">
        <v>859</v>
      </c>
      <c r="D78">
        <v>20221130</v>
      </c>
      <c r="E78" t="s">
        <v>1327</v>
      </c>
      <c r="F78" t="s">
        <v>1328</v>
      </c>
      <c r="G78" t="s">
        <v>1329</v>
      </c>
      <c r="H78" t="s">
        <v>1330</v>
      </c>
      <c r="I78" t="s">
        <v>1331</v>
      </c>
      <c r="J78" t="s">
        <v>1332</v>
      </c>
      <c r="K78" t="s">
        <v>1333</v>
      </c>
      <c r="L78">
        <v>2806902</v>
      </c>
      <c r="M78">
        <v>4103</v>
      </c>
      <c r="N78">
        <v>40204010</v>
      </c>
      <c r="O78" t="s">
        <v>1326</v>
      </c>
      <c r="Q78" t="s">
        <v>445</v>
      </c>
      <c r="R78" t="s">
        <v>854</v>
      </c>
      <c r="S78" t="s">
        <v>854</v>
      </c>
      <c r="U78" t="s">
        <v>855</v>
      </c>
      <c r="W78" t="s">
        <v>856</v>
      </c>
      <c r="X78">
        <v>14.6</v>
      </c>
      <c r="Y78">
        <v>1</v>
      </c>
      <c r="Z78">
        <v>83777000</v>
      </c>
      <c r="AA78">
        <v>1223144200</v>
      </c>
      <c r="AB78">
        <v>1</v>
      </c>
      <c r="AC78">
        <v>1</v>
      </c>
      <c r="AF78">
        <v>83777000</v>
      </c>
      <c r="AG78">
        <v>1223144200</v>
      </c>
      <c r="AH78">
        <v>4.9576260605974703E-3</v>
      </c>
      <c r="AI78">
        <v>8.2872928176795507E-3</v>
      </c>
      <c r="AJ78">
        <v>8.2872928176795507E-3</v>
      </c>
      <c r="AM78" t="s">
        <v>260</v>
      </c>
      <c r="AN78" s="28">
        <f>AH78</f>
        <v>4.9576260605974703E-3</v>
      </c>
      <c r="AO78" t="str">
        <f>VLOOKUP(N78,'Proforma GICS Map'!$G:$H,2,FALSE)</f>
        <v>Mortgage REITs</v>
      </c>
      <c r="AP78" t="b">
        <v>0</v>
      </c>
      <c r="AQ78" t="s">
        <v>867</v>
      </c>
      <c r="AR78" s="30"/>
      <c r="AS78" s="27"/>
    </row>
    <row r="79" spans="1:45">
      <c r="A79" t="s">
        <v>845</v>
      </c>
      <c r="B79" t="s">
        <v>858</v>
      </c>
      <c r="C79" t="s">
        <v>859</v>
      </c>
      <c r="D79">
        <v>20221130</v>
      </c>
      <c r="E79" t="s">
        <v>1334</v>
      </c>
      <c r="F79" t="s">
        <v>1335</v>
      </c>
      <c r="G79" t="s">
        <v>1336</v>
      </c>
      <c r="H79" s="1" t="s">
        <v>1337</v>
      </c>
      <c r="I79" t="s">
        <v>1338</v>
      </c>
      <c r="J79" t="s">
        <v>1339</v>
      </c>
      <c r="K79" t="s">
        <v>1340</v>
      </c>
      <c r="L79">
        <v>3199401</v>
      </c>
      <c r="M79">
        <v>754381</v>
      </c>
      <c r="N79">
        <v>40204010</v>
      </c>
      <c r="O79" t="s">
        <v>1326</v>
      </c>
      <c r="Q79" t="s">
        <v>445</v>
      </c>
      <c r="R79" t="s">
        <v>854</v>
      </c>
      <c r="S79" t="s">
        <v>854</v>
      </c>
      <c r="U79" t="s">
        <v>855</v>
      </c>
      <c r="W79" t="s">
        <v>856</v>
      </c>
      <c r="X79">
        <v>6.41</v>
      </c>
      <c r="Y79">
        <v>1</v>
      </c>
      <c r="Z79">
        <v>52351000</v>
      </c>
      <c r="AA79">
        <v>335569910</v>
      </c>
      <c r="AB79">
        <v>1</v>
      </c>
      <c r="AC79">
        <v>1</v>
      </c>
      <c r="AF79">
        <v>52351000</v>
      </c>
      <c r="AG79">
        <v>335569910</v>
      </c>
      <c r="AH79">
        <v>1.3601259205319701E-3</v>
      </c>
      <c r="AI79">
        <v>1.58478605388272E-2</v>
      </c>
      <c r="AJ79">
        <v>1.58478605388272E-2</v>
      </c>
      <c r="AM79" t="s">
        <v>260</v>
      </c>
      <c r="AN79" s="28">
        <f>AH79</f>
        <v>1.3601259205319701E-3</v>
      </c>
      <c r="AO79" t="str">
        <f>VLOOKUP(N79,'Proforma GICS Map'!$G:$H,2,FALSE)</f>
        <v>Mortgage REITs</v>
      </c>
      <c r="AP79" t="b">
        <v>0</v>
      </c>
      <c r="AQ79" t="s">
        <v>867</v>
      </c>
      <c r="AR79" s="30"/>
      <c r="AS79" s="27"/>
    </row>
    <row r="80" spans="1:45">
      <c r="A80" t="s">
        <v>845</v>
      </c>
      <c r="B80" t="s">
        <v>858</v>
      </c>
      <c r="C80" t="s">
        <v>859</v>
      </c>
      <c r="D80">
        <v>20221130</v>
      </c>
      <c r="E80" t="s">
        <v>1341</v>
      </c>
      <c r="F80" t="s">
        <v>1342</v>
      </c>
      <c r="G80" t="s">
        <v>1343</v>
      </c>
      <c r="H80" t="s">
        <v>1344</v>
      </c>
      <c r="I80" t="s">
        <v>1345</v>
      </c>
      <c r="J80" t="s">
        <v>1346</v>
      </c>
      <c r="K80" t="s">
        <v>1347</v>
      </c>
      <c r="L80">
        <v>18022801</v>
      </c>
      <c r="M80">
        <v>258071</v>
      </c>
      <c r="N80">
        <v>40204010</v>
      </c>
      <c r="O80" t="s">
        <v>1326</v>
      </c>
      <c r="Q80" t="s">
        <v>445</v>
      </c>
      <c r="R80" t="s">
        <v>854</v>
      </c>
      <c r="S80" t="s">
        <v>854</v>
      </c>
      <c r="U80" t="s">
        <v>855</v>
      </c>
      <c r="W80" t="s">
        <v>856</v>
      </c>
      <c r="X80">
        <v>13.13</v>
      </c>
      <c r="Y80">
        <v>1</v>
      </c>
      <c r="Z80">
        <v>33024000</v>
      </c>
      <c r="AA80">
        <v>433605120</v>
      </c>
      <c r="AB80">
        <v>1</v>
      </c>
      <c r="AC80">
        <v>1</v>
      </c>
      <c r="AF80">
        <v>33024000</v>
      </c>
      <c r="AG80">
        <v>433605120</v>
      </c>
      <c r="AH80">
        <v>1.7574804695313E-3</v>
      </c>
      <c r="AI80">
        <v>1.23361603700848E-2</v>
      </c>
      <c r="AJ80">
        <v>1.23361603700848E-2</v>
      </c>
      <c r="AM80" t="s">
        <v>260</v>
      </c>
      <c r="AN80" s="28">
        <f>AH80</f>
        <v>1.7574804695313E-3</v>
      </c>
      <c r="AO80" t="str">
        <f>VLOOKUP(N80,'Proforma GICS Map'!$G:$H,2,FALSE)</f>
        <v>Mortgage REITs</v>
      </c>
      <c r="AP80" t="b">
        <v>0</v>
      </c>
      <c r="AQ80" t="s">
        <v>867</v>
      </c>
      <c r="AR80" s="30"/>
      <c r="AS80" s="27"/>
    </row>
    <row r="81" spans="1:45">
      <c r="A81" t="s">
        <v>845</v>
      </c>
      <c r="B81" t="s">
        <v>858</v>
      </c>
      <c r="C81" t="s">
        <v>859</v>
      </c>
      <c r="D81">
        <v>20221130</v>
      </c>
      <c r="E81" t="s">
        <v>1348</v>
      </c>
      <c r="F81" t="s">
        <v>1349</v>
      </c>
      <c r="G81" t="s">
        <v>1350</v>
      </c>
      <c r="H81" t="s">
        <v>1351</v>
      </c>
      <c r="I81" t="s">
        <v>1352</v>
      </c>
      <c r="J81" t="s">
        <v>1353</v>
      </c>
      <c r="K81" t="s">
        <v>1354</v>
      </c>
      <c r="L81">
        <v>3125101</v>
      </c>
      <c r="M81">
        <v>749458</v>
      </c>
      <c r="N81">
        <v>40204010</v>
      </c>
      <c r="O81" t="s">
        <v>1326</v>
      </c>
      <c r="Q81" t="s">
        <v>445</v>
      </c>
      <c r="R81" t="s">
        <v>854</v>
      </c>
      <c r="S81" t="s">
        <v>854</v>
      </c>
      <c r="U81" t="s">
        <v>855</v>
      </c>
      <c r="W81" t="s">
        <v>856</v>
      </c>
      <c r="X81">
        <v>16.55</v>
      </c>
      <c r="Y81">
        <v>1</v>
      </c>
      <c r="Z81">
        <v>69253000</v>
      </c>
      <c r="AA81">
        <v>1146137150</v>
      </c>
      <c r="AB81">
        <v>0.84</v>
      </c>
      <c r="AC81">
        <v>1</v>
      </c>
      <c r="AF81">
        <v>58172520</v>
      </c>
      <c r="AG81">
        <v>962755206</v>
      </c>
      <c r="AH81">
        <v>3.9022220758938202E-3</v>
      </c>
      <c r="AI81">
        <v>7.9171741778319097E-3</v>
      </c>
      <c r="AJ81">
        <v>7.9171741778319097E-3</v>
      </c>
      <c r="AM81" t="s">
        <v>260</v>
      </c>
      <c r="AN81" s="28">
        <f>AH81</f>
        <v>3.9022220758938202E-3</v>
      </c>
      <c r="AO81" t="str">
        <f>VLOOKUP(N81,'Proforma GICS Map'!$G:$H,2,FALSE)</f>
        <v>Mortgage REITs</v>
      </c>
      <c r="AP81" t="b">
        <v>0</v>
      </c>
      <c r="AQ81" t="s">
        <v>867</v>
      </c>
      <c r="AR81" s="30"/>
      <c r="AS81" s="27"/>
    </row>
    <row r="82" spans="1:45">
      <c r="A82" t="s">
        <v>845</v>
      </c>
      <c r="B82" t="s">
        <v>858</v>
      </c>
      <c r="C82" t="s">
        <v>859</v>
      </c>
      <c r="D82">
        <v>20221130</v>
      </c>
      <c r="E82" t="s">
        <v>1355</v>
      </c>
      <c r="F82" t="s">
        <v>1356</v>
      </c>
      <c r="G82" t="s">
        <v>1357</v>
      </c>
      <c r="H82">
        <v>649604501</v>
      </c>
      <c r="I82" t="s">
        <v>1358</v>
      </c>
      <c r="J82" t="s">
        <v>1359</v>
      </c>
      <c r="K82" t="s">
        <v>1360</v>
      </c>
      <c r="L82">
        <v>15805301</v>
      </c>
      <c r="M82">
        <v>51498</v>
      </c>
      <c r="N82">
        <v>40204010</v>
      </c>
      <c r="O82" t="s">
        <v>1326</v>
      </c>
      <c r="Q82" t="s">
        <v>454</v>
      </c>
      <c r="R82" t="s">
        <v>854</v>
      </c>
      <c r="S82" t="s">
        <v>854</v>
      </c>
      <c r="U82" t="s">
        <v>855</v>
      </c>
      <c r="W82" t="s">
        <v>856</v>
      </c>
      <c r="X82">
        <v>2.81</v>
      </c>
      <c r="Y82">
        <v>1</v>
      </c>
      <c r="Z82">
        <v>377723000</v>
      </c>
      <c r="AA82">
        <v>1061401630</v>
      </c>
      <c r="AB82">
        <v>1</v>
      </c>
      <c r="AC82">
        <v>1</v>
      </c>
      <c r="AF82">
        <v>377723000</v>
      </c>
      <c r="AG82">
        <v>1061401630</v>
      </c>
      <c r="AH82">
        <v>4.3020539864789802E-3</v>
      </c>
      <c r="AI82">
        <v>2.1818181818181799E-2</v>
      </c>
      <c r="AJ82">
        <v>2.1818181818181799E-2</v>
      </c>
      <c r="AM82" t="s">
        <v>260</v>
      </c>
      <c r="AN82" s="28">
        <f>AH82</f>
        <v>4.3020539864789802E-3</v>
      </c>
      <c r="AO82" t="str">
        <f>VLOOKUP(N82,'Proforma GICS Map'!$G:$H,2,FALSE)</f>
        <v>Mortgage REITs</v>
      </c>
      <c r="AP82" t="b">
        <v>0</v>
      </c>
      <c r="AQ82" t="s">
        <v>867</v>
      </c>
      <c r="AR82" s="30"/>
      <c r="AS82" s="27"/>
    </row>
    <row r="83" spans="1:45">
      <c r="A83" t="s">
        <v>845</v>
      </c>
      <c r="B83" t="s">
        <v>858</v>
      </c>
      <c r="C83" t="s">
        <v>859</v>
      </c>
      <c r="D83">
        <v>20221130</v>
      </c>
      <c r="E83" t="s">
        <v>1361</v>
      </c>
      <c r="F83" t="s">
        <v>1362</v>
      </c>
      <c r="G83" t="s">
        <v>1363</v>
      </c>
      <c r="H83" t="s">
        <v>1364</v>
      </c>
      <c r="I83" t="s">
        <v>1365</v>
      </c>
      <c r="J83" t="s">
        <v>1366</v>
      </c>
      <c r="K83" t="s">
        <v>1367</v>
      </c>
      <c r="L83">
        <v>18332401</v>
      </c>
      <c r="M83">
        <v>210598</v>
      </c>
      <c r="N83">
        <v>40204010</v>
      </c>
      <c r="O83" t="s">
        <v>1326</v>
      </c>
      <c r="Q83" t="s">
        <v>445</v>
      </c>
      <c r="R83" t="s">
        <v>854</v>
      </c>
      <c r="S83" t="s">
        <v>854</v>
      </c>
      <c r="U83" t="s">
        <v>855</v>
      </c>
      <c r="W83" t="s">
        <v>856</v>
      </c>
      <c r="X83">
        <v>15.27</v>
      </c>
      <c r="Y83">
        <v>1</v>
      </c>
      <c r="Z83">
        <v>90571000</v>
      </c>
      <c r="AA83">
        <v>1383019170</v>
      </c>
      <c r="AB83">
        <v>1</v>
      </c>
      <c r="AC83">
        <v>1</v>
      </c>
      <c r="AF83">
        <v>90571000</v>
      </c>
      <c r="AG83">
        <v>1383019170</v>
      </c>
      <c r="AH83">
        <v>5.6056284120039896E-3</v>
      </c>
      <c r="AI83">
        <v>1.25994694960212E-2</v>
      </c>
      <c r="AJ83">
        <v>1.25994694960212E-2</v>
      </c>
      <c r="AM83" t="s">
        <v>260</v>
      </c>
      <c r="AN83" s="28">
        <f>AH83</f>
        <v>5.6056284120039896E-3</v>
      </c>
      <c r="AO83" t="str">
        <f>VLOOKUP(N83,'Proforma GICS Map'!$G:$H,2,FALSE)</f>
        <v>Mortgage REITs</v>
      </c>
      <c r="AP83" t="b">
        <v>0</v>
      </c>
      <c r="AQ83" t="s">
        <v>867</v>
      </c>
      <c r="AR83" s="30"/>
      <c r="AS83" s="27"/>
    </row>
    <row r="84" spans="1:45">
      <c r="A84" t="s">
        <v>845</v>
      </c>
      <c r="B84" t="s">
        <v>858</v>
      </c>
      <c r="C84" t="s">
        <v>859</v>
      </c>
      <c r="D84">
        <v>20221130</v>
      </c>
      <c r="E84" t="s">
        <v>1368</v>
      </c>
      <c r="F84" t="s">
        <v>1369</v>
      </c>
      <c r="G84" t="s">
        <v>1370</v>
      </c>
      <c r="H84" t="s">
        <v>1371</v>
      </c>
      <c r="I84" t="s">
        <v>1372</v>
      </c>
      <c r="J84" t="s">
        <v>1373</v>
      </c>
      <c r="K84" t="s">
        <v>1374</v>
      </c>
      <c r="L84">
        <v>18302901</v>
      </c>
      <c r="M84">
        <v>318297</v>
      </c>
      <c r="N84">
        <v>40204010</v>
      </c>
      <c r="O84" t="s">
        <v>1326</v>
      </c>
      <c r="Q84" t="s">
        <v>445</v>
      </c>
      <c r="R84" t="s">
        <v>854</v>
      </c>
      <c r="S84" t="s">
        <v>854</v>
      </c>
      <c r="U84" t="s">
        <v>855</v>
      </c>
      <c r="W84" t="s">
        <v>856</v>
      </c>
      <c r="X84">
        <v>13.4</v>
      </c>
      <c r="Y84">
        <v>1</v>
      </c>
      <c r="Z84">
        <v>114403000</v>
      </c>
      <c r="AA84">
        <v>1533000200</v>
      </c>
      <c r="AB84">
        <v>0.89</v>
      </c>
      <c r="AC84">
        <v>1</v>
      </c>
      <c r="AF84">
        <v>101818670</v>
      </c>
      <c r="AG84">
        <v>1364370178</v>
      </c>
      <c r="AH84">
        <v>5.5300406532237303E-3</v>
      </c>
      <c r="AI84">
        <v>1.7463933181473001E-2</v>
      </c>
      <c r="AJ84">
        <v>1.7463933181473001E-2</v>
      </c>
      <c r="AM84" t="s">
        <v>260</v>
      </c>
      <c r="AN84" s="28">
        <f>AH84</f>
        <v>5.5300406532237303E-3</v>
      </c>
      <c r="AO84" t="str">
        <f>VLOOKUP(N84,'Proforma GICS Map'!$G:$H,2,FALSE)</f>
        <v>Mortgage REITs</v>
      </c>
      <c r="AP84" t="b">
        <v>0</v>
      </c>
      <c r="AQ84" t="s">
        <v>867</v>
      </c>
      <c r="AR84" s="30"/>
      <c r="AS84" s="27"/>
    </row>
    <row r="85" spans="1:45">
      <c r="A85" t="s">
        <v>845</v>
      </c>
      <c r="B85" t="s">
        <v>858</v>
      </c>
      <c r="C85" t="s">
        <v>859</v>
      </c>
      <c r="D85">
        <v>20221130</v>
      </c>
      <c r="E85" t="s">
        <v>1375</v>
      </c>
      <c r="F85" t="s">
        <v>1376</v>
      </c>
      <c r="G85" t="s">
        <v>1377</v>
      </c>
      <c r="H85">
        <v>758075402</v>
      </c>
      <c r="I85" t="s">
        <v>1378</v>
      </c>
      <c r="J85">
        <v>2730877</v>
      </c>
      <c r="K85" t="s">
        <v>1379</v>
      </c>
      <c r="L85">
        <v>6112901</v>
      </c>
      <c r="M85">
        <v>15914</v>
      </c>
      <c r="N85">
        <v>40204010</v>
      </c>
      <c r="O85" t="s">
        <v>1326</v>
      </c>
      <c r="Q85" t="s">
        <v>445</v>
      </c>
      <c r="R85" t="s">
        <v>854</v>
      </c>
      <c r="S85" t="s">
        <v>854</v>
      </c>
      <c r="U85" t="s">
        <v>855</v>
      </c>
      <c r="W85" t="s">
        <v>856</v>
      </c>
      <c r="X85">
        <v>7.9</v>
      </c>
      <c r="Y85">
        <v>1</v>
      </c>
      <c r="Z85">
        <v>116766000</v>
      </c>
      <c r="AA85">
        <v>922451400</v>
      </c>
      <c r="AB85">
        <v>1</v>
      </c>
      <c r="AC85">
        <v>1</v>
      </c>
      <c r="AF85">
        <v>116766000</v>
      </c>
      <c r="AG85">
        <v>922451400</v>
      </c>
      <c r="AH85">
        <v>3.7388634146935601E-3</v>
      </c>
      <c r="AI85">
        <v>3.8107752956636001E-2</v>
      </c>
      <c r="AJ85">
        <v>3.8107752956636001E-2</v>
      </c>
      <c r="AM85" t="s">
        <v>260</v>
      </c>
      <c r="AN85" s="28">
        <f>AH85</f>
        <v>3.7388634146935601E-3</v>
      </c>
      <c r="AO85" t="str">
        <f>VLOOKUP(N85,'Proforma GICS Map'!$G:$H,2,FALSE)</f>
        <v>Mortgage REITs</v>
      </c>
      <c r="AP85" t="b">
        <v>0</v>
      </c>
      <c r="AQ85" t="s">
        <v>867</v>
      </c>
      <c r="AR85" s="30"/>
      <c r="AS85" s="27"/>
    </row>
    <row r="86" spans="1:45">
      <c r="A86" t="s">
        <v>845</v>
      </c>
      <c r="B86" t="s">
        <v>858</v>
      </c>
      <c r="C86" t="s">
        <v>859</v>
      </c>
      <c r="D86">
        <v>20221130</v>
      </c>
      <c r="E86" t="s">
        <v>1380</v>
      </c>
      <c r="F86" t="s">
        <v>1381</v>
      </c>
      <c r="G86" t="s">
        <v>1382</v>
      </c>
      <c r="H86" t="s">
        <v>1383</v>
      </c>
      <c r="I86" t="s">
        <v>1384</v>
      </c>
      <c r="J86" t="s">
        <v>1385</v>
      </c>
      <c r="K86" t="s">
        <v>1386</v>
      </c>
      <c r="L86">
        <v>18378001</v>
      </c>
      <c r="M86">
        <v>277337</v>
      </c>
      <c r="N86">
        <v>40204010</v>
      </c>
      <c r="O86" t="s">
        <v>1326</v>
      </c>
      <c r="Q86" t="s">
        <v>445</v>
      </c>
      <c r="R86" t="s">
        <v>854</v>
      </c>
      <c r="S86" t="s">
        <v>854</v>
      </c>
      <c r="U86" t="s">
        <v>855</v>
      </c>
      <c r="W86" t="s">
        <v>856</v>
      </c>
      <c r="X86">
        <v>16.399999999999999</v>
      </c>
      <c r="Y86">
        <v>1</v>
      </c>
      <c r="Z86">
        <v>86110250</v>
      </c>
      <c r="AA86">
        <v>1412208100</v>
      </c>
      <c r="AB86">
        <v>1</v>
      </c>
      <c r="AC86">
        <v>1</v>
      </c>
      <c r="AF86">
        <v>86110250</v>
      </c>
      <c r="AG86">
        <v>1412208100</v>
      </c>
      <c r="AH86">
        <v>5.7239364578165397E-3</v>
      </c>
      <c r="AI86">
        <v>1.2970969734403899E-2</v>
      </c>
      <c r="AJ86">
        <v>1.2970969734403899E-2</v>
      </c>
      <c r="AM86" t="s">
        <v>260</v>
      </c>
      <c r="AN86" s="28">
        <f>AH86</f>
        <v>5.7239364578165397E-3</v>
      </c>
      <c r="AO86" t="str">
        <f>VLOOKUP(N86,'Proforma GICS Map'!$G:$H,2,FALSE)</f>
        <v>Mortgage REITs</v>
      </c>
      <c r="AP86" t="b">
        <v>0</v>
      </c>
      <c r="AQ86" t="s">
        <v>867</v>
      </c>
      <c r="AR86" s="30"/>
      <c r="AS86" s="27"/>
    </row>
    <row r="87" spans="1:45">
      <c r="A87" t="s">
        <v>845</v>
      </c>
      <c r="B87" t="s">
        <v>858</v>
      </c>
      <c r="C87" t="s">
        <v>859</v>
      </c>
      <c r="D87">
        <v>20221130</v>
      </c>
      <c r="E87" t="s">
        <v>1387</v>
      </c>
      <c r="F87" t="s">
        <v>1388</v>
      </c>
      <c r="G87" t="s">
        <v>1389</v>
      </c>
      <c r="H87" s="1">
        <v>440327104</v>
      </c>
      <c r="I87" t="s">
        <v>1390</v>
      </c>
      <c r="J87">
        <v>2437112</v>
      </c>
      <c r="K87" t="s">
        <v>1391</v>
      </c>
      <c r="L87">
        <v>2467801</v>
      </c>
      <c r="M87">
        <v>7525</v>
      </c>
      <c r="N87">
        <v>40301030</v>
      </c>
      <c r="O87" t="s">
        <v>1392</v>
      </c>
      <c r="Q87" t="s">
        <v>445</v>
      </c>
      <c r="R87" t="s">
        <v>854</v>
      </c>
      <c r="S87" t="s">
        <v>854</v>
      </c>
      <c r="U87" t="s">
        <v>855</v>
      </c>
      <c r="W87" t="s">
        <v>856</v>
      </c>
      <c r="X87">
        <v>38.590000000000003</v>
      </c>
      <c r="Y87">
        <v>1</v>
      </c>
      <c r="Z87">
        <v>40897000</v>
      </c>
      <c r="AA87">
        <v>1578215230</v>
      </c>
      <c r="AB87">
        <v>1</v>
      </c>
      <c r="AC87">
        <v>1</v>
      </c>
      <c r="AF87">
        <v>40897000</v>
      </c>
      <c r="AG87">
        <v>1578215230</v>
      </c>
      <c r="AH87">
        <v>6.39679356978502E-3</v>
      </c>
      <c r="AI87">
        <v>7.8349438495690701E-3</v>
      </c>
      <c r="AJ87">
        <v>7.8349438495690701E-3</v>
      </c>
      <c r="AM87" t="s">
        <v>260</v>
      </c>
      <c r="AN87" s="28">
        <f>AH87</f>
        <v>6.39679356978502E-3</v>
      </c>
      <c r="AO87" t="str">
        <f>VLOOKUP(N87,'Proforma GICS Map'!$G:$H,2,FALSE)</f>
        <v>Multi-line Insurance</v>
      </c>
      <c r="AP87" t="b">
        <v>0</v>
      </c>
      <c r="AQ87" t="s">
        <v>867</v>
      </c>
      <c r="AR87" s="30"/>
      <c r="AS87" s="27"/>
    </row>
    <row r="88" spans="1:45">
      <c r="A88" t="s">
        <v>845</v>
      </c>
      <c r="B88" t="s">
        <v>858</v>
      </c>
      <c r="C88" t="s">
        <v>859</v>
      </c>
      <c r="D88">
        <v>20221130</v>
      </c>
      <c r="E88" t="s">
        <v>1393</v>
      </c>
      <c r="F88" t="s">
        <v>1394</v>
      </c>
      <c r="G88" t="s">
        <v>1395</v>
      </c>
      <c r="H88">
        <v>292218104</v>
      </c>
      <c r="I88" t="s">
        <v>1396</v>
      </c>
      <c r="J88" t="s">
        <v>1397</v>
      </c>
      <c r="K88" t="s">
        <v>1398</v>
      </c>
      <c r="L88">
        <v>17659101</v>
      </c>
      <c r="M88">
        <v>44368</v>
      </c>
      <c r="N88">
        <v>40301040</v>
      </c>
      <c r="O88" t="s">
        <v>1392</v>
      </c>
      <c r="Q88" t="s">
        <v>445</v>
      </c>
      <c r="R88" t="s">
        <v>854</v>
      </c>
      <c r="S88" t="s">
        <v>854</v>
      </c>
      <c r="U88" t="s">
        <v>855</v>
      </c>
      <c r="W88" t="s">
        <v>856</v>
      </c>
      <c r="X88">
        <v>46.47</v>
      </c>
      <c r="Y88">
        <v>1</v>
      </c>
      <c r="Z88">
        <v>27305000</v>
      </c>
      <c r="AA88">
        <v>1268863350</v>
      </c>
      <c r="AB88">
        <v>1</v>
      </c>
      <c r="AC88">
        <v>1</v>
      </c>
      <c r="AF88">
        <v>27305000</v>
      </c>
      <c r="AG88">
        <v>1268863350</v>
      </c>
      <c r="AH88">
        <v>5.1429340966478096E-3</v>
      </c>
      <c r="AI88">
        <v>1.95261079420798E-2</v>
      </c>
      <c r="AJ88">
        <v>1.95261079420798E-2</v>
      </c>
      <c r="AM88" t="s">
        <v>260</v>
      </c>
      <c r="AN88" s="28">
        <f>AH88</f>
        <v>5.1429340966478096E-3</v>
      </c>
      <c r="AO88" t="str">
        <f>VLOOKUP(N88,'Proforma GICS Map'!$G:$H,2,FALSE)</f>
        <v>Property &amp; Casualty Insurance</v>
      </c>
      <c r="AP88" t="b">
        <v>0</v>
      </c>
      <c r="AQ88" t="s">
        <v>867</v>
      </c>
      <c r="AR88" s="30"/>
      <c r="AS88" s="27"/>
    </row>
    <row r="89" spans="1:45">
      <c r="A89" t="s">
        <v>845</v>
      </c>
      <c r="B89" t="s">
        <v>858</v>
      </c>
      <c r="C89" t="s">
        <v>859</v>
      </c>
      <c r="D89">
        <v>20221130</v>
      </c>
      <c r="E89" t="s">
        <v>1399</v>
      </c>
      <c r="F89" t="s">
        <v>1400</v>
      </c>
      <c r="G89" t="s">
        <v>1401</v>
      </c>
      <c r="H89" s="1">
        <v>4.0416000000000002E+107</v>
      </c>
      <c r="I89" t="s">
        <v>1402</v>
      </c>
      <c r="J89" t="s">
        <v>1403</v>
      </c>
      <c r="K89" t="s">
        <v>1404</v>
      </c>
      <c r="L89">
        <v>17997401</v>
      </c>
      <c r="M89">
        <v>207074</v>
      </c>
      <c r="N89">
        <v>40301040</v>
      </c>
      <c r="O89" t="s">
        <v>1392</v>
      </c>
      <c r="Q89" t="s">
        <v>445</v>
      </c>
      <c r="R89" t="s">
        <v>854</v>
      </c>
      <c r="S89" t="s">
        <v>854</v>
      </c>
      <c r="U89" t="s">
        <v>855</v>
      </c>
      <c r="W89" t="s">
        <v>856</v>
      </c>
      <c r="X89">
        <v>37.42</v>
      </c>
      <c r="Y89">
        <v>1</v>
      </c>
      <c r="Z89">
        <v>9045000</v>
      </c>
      <c r="AA89">
        <v>338463900</v>
      </c>
      <c r="AB89">
        <v>0.79</v>
      </c>
      <c r="AC89">
        <v>1</v>
      </c>
      <c r="AF89">
        <v>7145550</v>
      </c>
      <c r="AG89">
        <v>267386481</v>
      </c>
      <c r="AH89">
        <v>1.08376607309019E-3</v>
      </c>
      <c r="AI89">
        <v>1.6571583808747601E-2</v>
      </c>
      <c r="AJ89">
        <v>1.6571583808747601E-2</v>
      </c>
      <c r="AM89" t="s">
        <v>260</v>
      </c>
      <c r="AN89" s="28">
        <f>AH89</f>
        <v>1.08376607309019E-3</v>
      </c>
      <c r="AO89" t="str">
        <f>VLOOKUP(N89,'Proforma GICS Map'!$G:$H,2,FALSE)</f>
        <v>Property &amp; Casualty Insurance</v>
      </c>
      <c r="AP89" t="b">
        <v>0</v>
      </c>
      <c r="AQ89" t="s">
        <v>867</v>
      </c>
      <c r="AR89" s="30"/>
      <c r="AS89" s="27"/>
    </row>
    <row r="90" spans="1:45">
      <c r="A90" t="s">
        <v>845</v>
      </c>
      <c r="B90" t="s">
        <v>858</v>
      </c>
      <c r="C90" t="s">
        <v>859</v>
      </c>
      <c r="D90">
        <v>20221130</v>
      </c>
      <c r="E90" t="s">
        <v>1405</v>
      </c>
      <c r="F90" t="s">
        <v>1406</v>
      </c>
      <c r="G90" t="s">
        <v>1407</v>
      </c>
      <c r="H90" t="s">
        <v>1408</v>
      </c>
      <c r="I90" t="s">
        <v>1409</v>
      </c>
      <c r="J90" t="s">
        <v>1410</v>
      </c>
      <c r="K90" t="s">
        <v>1411</v>
      </c>
      <c r="L90">
        <v>16392402</v>
      </c>
      <c r="M90">
        <v>458977</v>
      </c>
      <c r="N90">
        <v>40301040</v>
      </c>
      <c r="O90" t="s">
        <v>1392</v>
      </c>
      <c r="Q90" t="s">
        <v>454</v>
      </c>
      <c r="R90" t="s">
        <v>854</v>
      </c>
      <c r="S90" t="s">
        <v>854</v>
      </c>
      <c r="U90" t="s">
        <v>855</v>
      </c>
      <c r="W90" t="s">
        <v>856</v>
      </c>
      <c r="X90">
        <v>24.02</v>
      </c>
      <c r="Y90">
        <v>1</v>
      </c>
      <c r="Z90">
        <v>37450000</v>
      </c>
      <c r="AA90">
        <v>899549000</v>
      </c>
      <c r="AB90">
        <v>1</v>
      </c>
      <c r="AC90">
        <v>1</v>
      </c>
      <c r="AF90">
        <v>37450000</v>
      </c>
      <c r="AG90">
        <v>899549000</v>
      </c>
      <c r="AH90">
        <v>3.64603581914904E-3</v>
      </c>
      <c r="AI90">
        <v>4.1179020372778499E-2</v>
      </c>
      <c r="AJ90">
        <v>4.1179020372778499E-2</v>
      </c>
      <c r="AM90" t="s">
        <v>260</v>
      </c>
      <c r="AN90" s="28">
        <f>AH90</f>
        <v>3.64603581914904E-3</v>
      </c>
      <c r="AO90" t="str">
        <f>VLOOKUP(N90,'Proforma GICS Map'!$G:$H,2,FALSE)</f>
        <v>Property &amp; Casualty Insurance</v>
      </c>
      <c r="AP90" t="b">
        <v>0</v>
      </c>
      <c r="AQ90" t="s">
        <v>867</v>
      </c>
      <c r="AR90" s="30"/>
      <c r="AS90" s="27"/>
    </row>
    <row r="91" spans="1:45">
      <c r="A91" t="s">
        <v>845</v>
      </c>
      <c r="B91" t="s">
        <v>858</v>
      </c>
      <c r="C91" t="s">
        <v>859</v>
      </c>
      <c r="D91">
        <v>20221130</v>
      </c>
      <c r="E91" t="s">
        <v>1412</v>
      </c>
      <c r="F91" t="s">
        <v>1413</v>
      </c>
      <c r="G91" t="s">
        <v>1414</v>
      </c>
      <c r="H91">
        <v>589400100</v>
      </c>
      <c r="I91" t="s">
        <v>1415</v>
      </c>
      <c r="J91">
        <v>2578464</v>
      </c>
      <c r="K91" t="s">
        <v>1416</v>
      </c>
      <c r="L91">
        <v>1703501</v>
      </c>
      <c r="M91">
        <v>5576</v>
      </c>
      <c r="N91">
        <v>40301040</v>
      </c>
      <c r="O91" t="s">
        <v>1392</v>
      </c>
      <c r="Q91" t="s">
        <v>445</v>
      </c>
      <c r="R91" t="s">
        <v>854</v>
      </c>
      <c r="S91" t="s">
        <v>854</v>
      </c>
      <c r="U91" t="s">
        <v>855</v>
      </c>
      <c r="W91" t="s">
        <v>856</v>
      </c>
      <c r="X91">
        <v>36.28</v>
      </c>
      <c r="Y91">
        <v>1</v>
      </c>
      <c r="Z91">
        <v>55371000</v>
      </c>
      <c r="AA91">
        <v>2008859880</v>
      </c>
      <c r="AB91">
        <v>0.48</v>
      </c>
      <c r="AC91">
        <v>1</v>
      </c>
      <c r="AF91">
        <v>26578080</v>
      </c>
      <c r="AG91">
        <v>964252742.39999998</v>
      </c>
      <c r="AH91">
        <v>3.9082918634816902E-3</v>
      </c>
      <c r="AI91">
        <v>4.1516745087185102E-3</v>
      </c>
      <c r="AJ91">
        <v>4.1516745087185102E-3</v>
      </c>
      <c r="AM91" t="s">
        <v>260</v>
      </c>
      <c r="AN91" s="28">
        <f>AH91</f>
        <v>3.9082918634816902E-3</v>
      </c>
      <c r="AO91" t="str">
        <f>VLOOKUP(N91,'Proforma GICS Map'!$G:$H,2,FALSE)</f>
        <v>Property &amp; Casualty Insurance</v>
      </c>
      <c r="AP91" t="b">
        <v>0</v>
      </c>
      <c r="AQ91" t="s">
        <v>867</v>
      </c>
      <c r="AR91" s="30"/>
      <c r="AS91" s="27"/>
    </row>
    <row r="92" spans="1:45">
      <c r="A92" t="s">
        <v>845</v>
      </c>
      <c r="B92" t="s">
        <v>858</v>
      </c>
      <c r="C92" t="s">
        <v>859</v>
      </c>
      <c r="D92">
        <v>20221130</v>
      </c>
      <c r="E92" t="s">
        <v>1417</v>
      </c>
      <c r="F92" t="s">
        <v>1418</v>
      </c>
      <c r="G92" t="s">
        <v>1419</v>
      </c>
      <c r="H92" t="s">
        <v>1420</v>
      </c>
      <c r="I92" t="s">
        <v>1421</v>
      </c>
      <c r="J92" t="s">
        <v>1422</v>
      </c>
      <c r="K92" t="s">
        <v>1423</v>
      </c>
      <c r="L92">
        <v>3495301</v>
      </c>
      <c r="M92">
        <v>8029647</v>
      </c>
      <c r="N92">
        <v>40301040</v>
      </c>
      <c r="O92" t="s">
        <v>1392</v>
      </c>
      <c r="Q92" t="s">
        <v>454</v>
      </c>
      <c r="R92" t="s">
        <v>854</v>
      </c>
      <c r="S92" t="s">
        <v>854</v>
      </c>
      <c r="U92" t="s">
        <v>855</v>
      </c>
      <c r="W92" t="s">
        <v>856</v>
      </c>
      <c r="X92">
        <v>62.74</v>
      </c>
      <c r="Y92">
        <v>1</v>
      </c>
      <c r="Z92">
        <v>25246000</v>
      </c>
      <c r="AA92">
        <v>1583934040</v>
      </c>
      <c r="AB92">
        <v>1</v>
      </c>
      <c r="AC92">
        <v>1</v>
      </c>
      <c r="AF92">
        <v>25246000</v>
      </c>
      <c r="AG92">
        <v>1583934040</v>
      </c>
      <c r="AH92">
        <v>6.4199729475653304E-3</v>
      </c>
      <c r="AI92">
        <v>3.0890568517909899E-2</v>
      </c>
      <c r="AJ92">
        <v>3.0890568517909899E-2</v>
      </c>
      <c r="AM92" t="s">
        <v>260</v>
      </c>
      <c r="AN92" s="28">
        <f>AH92</f>
        <v>6.4199729475653304E-3</v>
      </c>
      <c r="AO92" t="str">
        <f>VLOOKUP(N92,'Proforma GICS Map'!$G:$H,2,FALSE)</f>
        <v>Property &amp; Casualty Insurance</v>
      </c>
      <c r="AP92" t="b">
        <v>0</v>
      </c>
      <c r="AQ92" t="s">
        <v>867</v>
      </c>
      <c r="AR92" s="30"/>
      <c r="AS92" s="27"/>
    </row>
    <row r="93" spans="1:45">
      <c r="A93" t="s">
        <v>845</v>
      </c>
      <c r="B93" t="s">
        <v>858</v>
      </c>
      <c r="C93" t="s">
        <v>859</v>
      </c>
      <c r="D93">
        <v>20221130</v>
      </c>
      <c r="E93" t="s">
        <v>1424</v>
      </c>
      <c r="F93" t="s">
        <v>1425</v>
      </c>
      <c r="G93" t="s">
        <v>1426</v>
      </c>
      <c r="H93" t="s">
        <v>1427</v>
      </c>
      <c r="I93" t="s">
        <v>1428</v>
      </c>
      <c r="J93">
        <v>2612737</v>
      </c>
      <c r="K93" t="s">
        <v>1429</v>
      </c>
      <c r="L93">
        <v>2444001</v>
      </c>
      <c r="M93">
        <v>8680</v>
      </c>
      <c r="N93">
        <v>40301040</v>
      </c>
      <c r="O93" t="s">
        <v>1392</v>
      </c>
      <c r="Q93" t="s">
        <v>445</v>
      </c>
      <c r="R93" t="s">
        <v>854</v>
      </c>
      <c r="S93" t="s">
        <v>854</v>
      </c>
      <c r="U93" t="s">
        <v>855</v>
      </c>
      <c r="W93" t="s">
        <v>856</v>
      </c>
      <c r="X93">
        <v>19.989999999999998</v>
      </c>
      <c r="Y93">
        <v>1</v>
      </c>
      <c r="Z93">
        <v>53963000</v>
      </c>
      <c r="AA93">
        <v>1078720370</v>
      </c>
      <c r="AB93">
        <v>1</v>
      </c>
      <c r="AC93">
        <v>1</v>
      </c>
      <c r="AF93">
        <v>53963000</v>
      </c>
      <c r="AG93">
        <v>1078720370</v>
      </c>
      <c r="AH93">
        <v>4.3722499917911101E-3</v>
      </c>
      <c r="AI93">
        <v>4.5226130653266304E-3</v>
      </c>
      <c r="AJ93">
        <v>4.5226130653266304E-3</v>
      </c>
      <c r="AM93" t="s">
        <v>260</v>
      </c>
      <c r="AN93" s="28">
        <f>AH93</f>
        <v>4.3722499917911101E-3</v>
      </c>
      <c r="AO93" t="str">
        <f>VLOOKUP(N93,'Proforma GICS Map'!$G:$H,2,FALSE)</f>
        <v>Property &amp; Casualty Insurance</v>
      </c>
      <c r="AP93" t="b">
        <v>0</v>
      </c>
      <c r="AQ93" t="s">
        <v>867</v>
      </c>
      <c r="AR93" s="30"/>
      <c r="AS93" s="27"/>
    </row>
    <row r="94" spans="1:45">
      <c r="A94" t="s">
        <v>845</v>
      </c>
      <c r="B94" t="s">
        <v>858</v>
      </c>
      <c r="C94" t="s">
        <v>859</v>
      </c>
      <c r="D94">
        <v>20221130</v>
      </c>
      <c r="E94" t="s">
        <v>1430</v>
      </c>
      <c r="F94" t="s">
        <v>1431</v>
      </c>
      <c r="G94" t="s">
        <v>1432</v>
      </c>
      <c r="H94" t="s">
        <v>1433</v>
      </c>
      <c r="I94" t="s">
        <v>1434</v>
      </c>
      <c r="J94">
        <v>2958538</v>
      </c>
      <c r="K94" t="s">
        <v>1435</v>
      </c>
      <c r="L94">
        <v>14846901</v>
      </c>
      <c r="M94">
        <v>37835</v>
      </c>
      <c r="N94">
        <v>40301040</v>
      </c>
      <c r="O94" t="s">
        <v>1392</v>
      </c>
      <c r="Q94" t="s">
        <v>454</v>
      </c>
      <c r="R94" t="s">
        <v>854</v>
      </c>
      <c r="S94" t="s">
        <v>854</v>
      </c>
      <c r="U94" t="s">
        <v>855</v>
      </c>
      <c r="W94" t="s">
        <v>856</v>
      </c>
      <c r="X94">
        <v>91.74</v>
      </c>
      <c r="Y94">
        <v>1</v>
      </c>
      <c r="Z94">
        <v>14740000</v>
      </c>
      <c r="AA94">
        <v>1352247600</v>
      </c>
      <c r="AB94">
        <v>1</v>
      </c>
      <c r="AC94">
        <v>1</v>
      </c>
      <c r="AF94">
        <v>14740000</v>
      </c>
      <c r="AG94">
        <v>1352247600</v>
      </c>
      <c r="AH94">
        <v>5.48090563822351E-3</v>
      </c>
      <c r="AI94">
        <v>5.9210526315789398E-3</v>
      </c>
      <c r="AJ94">
        <v>1.5789473684210499E-2</v>
      </c>
      <c r="AK94">
        <v>0.9</v>
      </c>
      <c r="AL94">
        <v>0.63</v>
      </c>
      <c r="AM94" t="s">
        <v>260</v>
      </c>
      <c r="AN94" s="28">
        <f>AH94</f>
        <v>5.48090563822351E-3</v>
      </c>
      <c r="AO94" t="str">
        <f>VLOOKUP(N94,'Proforma GICS Map'!$G:$H,2,FALSE)</f>
        <v>Property &amp; Casualty Insurance</v>
      </c>
      <c r="AP94" t="b">
        <v>0</v>
      </c>
      <c r="AQ94" t="s">
        <v>867</v>
      </c>
      <c r="AR94" s="30"/>
      <c r="AS94" s="27"/>
    </row>
    <row r="95" spans="1:45">
      <c r="A95" t="s">
        <v>845</v>
      </c>
      <c r="B95" t="s">
        <v>858</v>
      </c>
      <c r="C95" t="s">
        <v>859</v>
      </c>
      <c r="D95">
        <v>20221130</v>
      </c>
      <c r="E95" t="s">
        <v>1436</v>
      </c>
      <c r="F95" t="s">
        <v>1437</v>
      </c>
      <c r="G95" t="s">
        <v>1438</v>
      </c>
      <c r="H95">
        <v>860372101</v>
      </c>
      <c r="I95" t="s">
        <v>1439</v>
      </c>
      <c r="J95">
        <v>2848736</v>
      </c>
      <c r="K95" t="s">
        <v>1440</v>
      </c>
      <c r="L95">
        <v>1008601</v>
      </c>
      <c r="M95">
        <v>9768</v>
      </c>
      <c r="N95">
        <v>40301040</v>
      </c>
      <c r="O95" t="s">
        <v>866</v>
      </c>
      <c r="Q95" t="s">
        <v>445</v>
      </c>
      <c r="R95" t="s">
        <v>854</v>
      </c>
      <c r="S95" t="s">
        <v>854</v>
      </c>
      <c r="U95" t="s">
        <v>855</v>
      </c>
      <c r="W95" t="s">
        <v>856</v>
      </c>
      <c r="X95">
        <v>44.26</v>
      </c>
      <c r="Y95">
        <v>1</v>
      </c>
      <c r="Z95">
        <v>27109000</v>
      </c>
      <c r="AA95">
        <v>1199844340</v>
      </c>
      <c r="AB95">
        <v>1</v>
      </c>
      <c r="AC95">
        <v>1</v>
      </c>
      <c r="AF95">
        <v>27109000</v>
      </c>
      <c r="AG95">
        <v>1199844340</v>
      </c>
      <c r="AH95">
        <v>4.86318748733336E-3</v>
      </c>
      <c r="AI95">
        <v>2.73909006499535E-2</v>
      </c>
      <c r="AJ95">
        <v>2.73909006499535E-2</v>
      </c>
      <c r="AM95" t="s">
        <v>260</v>
      </c>
      <c r="AN95" s="28">
        <f>AH95</f>
        <v>4.86318748733336E-3</v>
      </c>
      <c r="AO95" t="str">
        <f>VLOOKUP(N95,'Proforma GICS Map'!$G:$H,2,FALSE)</f>
        <v>Property &amp; Casualty Insurance</v>
      </c>
      <c r="AP95" t="b">
        <v>0</v>
      </c>
      <c r="AQ95" t="s">
        <v>867</v>
      </c>
      <c r="AR95" s="30"/>
      <c r="AS95" s="27"/>
    </row>
    <row r="96" spans="1:45">
      <c r="A96" t="s">
        <v>845</v>
      </c>
      <c r="B96" t="s">
        <v>858</v>
      </c>
      <c r="C96" t="s">
        <v>859</v>
      </c>
      <c r="D96">
        <v>20221130</v>
      </c>
      <c r="E96" t="s">
        <v>1441</v>
      </c>
      <c r="F96" t="s">
        <v>1442</v>
      </c>
      <c r="G96" t="s">
        <v>1443</v>
      </c>
      <c r="H96">
        <v>910340108</v>
      </c>
      <c r="I96" t="s">
        <v>1444</v>
      </c>
      <c r="J96" t="s">
        <v>1445</v>
      </c>
      <c r="K96" t="s">
        <v>1446</v>
      </c>
      <c r="L96">
        <v>1725201</v>
      </c>
      <c r="M96">
        <v>7491</v>
      </c>
      <c r="N96">
        <v>40301040</v>
      </c>
      <c r="O96" t="s">
        <v>1447</v>
      </c>
      <c r="Q96" t="s">
        <v>454</v>
      </c>
      <c r="R96" t="s">
        <v>854</v>
      </c>
      <c r="S96" t="s">
        <v>854</v>
      </c>
      <c r="U96" t="s">
        <v>855</v>
      </c>
      <c r="W96" t="s">
        <v>856</v>
      </c>
      <c r="X96">
        <v>30.55</v>
      </c>
      <c r="Y96">
        <v>1</v>
      </c>
      <c r="Z96">
        <v>25188000</v>
      </c>
      <c r="AA96">
        <v>769493400</v>
      </c>
      <c r="AB96">
        <v>0.86</v>
      </c>
      <c r="AC96">
        <v>1</v>
      </c>
      <c r="AF96">
        <v>21661680</v>
      </c>
      <c r="AG96">
        <v>661764324</v>
      </c>
      <c r="AH96">
        <v>2.6822512493915799E-3</v>
      </c>
      <c r="AI96">
        <v>1.7316017316017299E-2</v>
      </c>
      <c r="AJ96">
        <v>1.7316017316017299E-2</v>
      </c>
      <c r="AM96" t="s">
        <v>260</v>
      </c>
      <c r="AN96" s="28">
        <f>AH96</f>
        <v>2.6822512493915799E-3</v>
      </c>
      <c r="AO96" t="str">
        <f>VLOOKUP(N96,'Proforma GICS Map'!$G:$H,2,FALSE)</f>
        <v>Property &amp; Casualty Insurance</v>
      </c>
      <c r="AP96" t="b">
        <v>0</v>
      </c>
      <c r="AQ96" t="s">
        <v>867</v>
      </c>
      <c r="AR96" s="30"/>
      <c r="AS96" s="27"/>
    </row>
    <row r="97" spans="1:45">
      <c r="A97" t="s">
        <v>845</v>
      </c>
      <c r="B97" t="s">
        <v>858</v>
      </c>
      <c r="C97" t="s">
        <v>859</v>
      </c>
      <c r="D97">
        <v>20221130</v>
      </c>
      <c r="E97" t="s">
        <v>1448</v>
      </c>
      <c r="F97" t="s">
        <v>1449</v>
      </c>
      <c r="G97" t="s">
        <v>1450</v>
      </c>
      <c r="H97" t="s">
        <v>1451</v>
      </c>
      <c r="I97" t="s">
        <v>1452</v>
      </c>
      <c r="J97">
        <v>2912374</v>
      </c>
      <c r="K97" t="s">
        <v>1453</v>
      </c>
      <c r="L97">
        <v>2601601</v>
      </c>
      <c r="M97">
        <v>51587</v>
      </c>
      <c r="N97">
        <v>40301040</v>
      </c>
      <c r="O97" t="s">
        <v>1392</v>
      </c>
      <c r="Q97" t="s">
        <v>445</v>
      </c>
      <c r="R97" t="s">
        <v>854</v>
      </c>
      <c r="S97" t="s">
        <v>854</v>
      </c>
      <c r="U97" t="s">
        <v>855</v>
      </c>
      <c r="W97" t="s">
        <v>856</v>
      </c>
      <c r="X97">
        <v>10.99</v>
      </c>
      <c r="Y97">
        <v>1</v>
      </c>
      <c r="Z97">
        <v>30716000</v>
      </c>
      <c r="AA97">
        <v>337568840</v>
      </c>
      <c r="AB97">
        <v>0.9</v>
      </c>
      <c r="AC97">
        <v>1</v>
      </c>
      <c r="AF97">
        <v>27644400</v>
      </c>
      <c r="AG97">
        <v>303811956</v>
      </c>
      <c r="AH97">
        <v>1.23140515287297E-3</v>
      </c>
      <c r="AI97">
        <v>3.4839924670433099E-2</v>
      </c>
      <c r="AJ97">
        <v>3.4839924670433099E-2</v>
      </c>
      <c r="AM97" t="s">
        <v>260</v>
      </c>
      <c r="AN97" s="28">
        <f>AH97</f>
        <v>1.23140515287297E-3</v>
      </c>
      <c r="AO97" t="str">
        <f>VLOOKUP(N97,'Proforma GICS Map'!$G:$H,2,FALSE)</f>
        <v>Property &amp; Casualty Insurance</v>
      </c>
      <c r="AP97" t="b">
        <v>0</v>
      </c>
      <c r="AQ97" t="s">
        <v>867</v>
      </c>
      <c r="AR97" s="30"/>
      <c r="AS97" s="27"/>
    </row>
    <row r="98" spans="1:45">
      <c r="A98" t="s">
        <v>845</v>
      </c>
      <c r="B98" t="s">
        <v>858</v>
      </c>
      <c r="C98" t="s">
        <v>859</v>
      </c>
      <c r="D98">
        <v>20221130</v>
      </c>
      <c r="E98" t="s">
        <v>1454</v>
      </c>
      <c r="F98" t="s">
        <v>1455</v>
      </c>
      <c r="G98" t="s">
        <v>1456</v>
      </c>
      <c r="H98">
        <v>154760409</v>
      </c>
      <c r="I98" t="s">
        <v>1457</v>
      </c>
      <c r="J98">
        <v>2230946</v>
      </c>
      <c r="K98" t="s">
        <v>1458</v>
      </c>
      <c r="L98">
        <v>1670501</v>
      </c>
      <c r="M98">
        <v>9989</v>
      </c>
      <c r="N98">
        <v>40101015</v>
      </c>
      <c r="O98" t="s">
        <v>885</v>
      </c>
      <c r="Q98" t="s">
        <v>445</v>
      </c>
      <c r="R98" t="s">
        <v>854</v>
      </c>
      <c r="S98" t="s">
        <v>854</v>
      </c>
      <c r="U98" t="s">
        <v>855</v>
      </c>
      <c r="W98" t="s">
        <v>856</v>
      </c>
      <c r="X98">
        <v>21.19</v>
      </c>
      <c r="Y98">
        <v>1</v>
      </c>
      <c r="Z98">
        <v>27383000</v>
      </c>
      <c r="AA98">
        <v>580245770</v>
      </c>
      <c r="AB98">
        <v>1</v>
      </c>
      <c r="AC98">
        <v>1</v>
      </c>
      <c r="AF98">
        <v>27383000</v>
      </c>
      <c r="AG98">
        <v>580245770</v>
      </c>
      <c r="AH98">
        <v>2.3518417132693298E-3</v>
      </c>
      <c r="AI98">
        <v>1.92400192400192E-2</v>
      </c>
      <c r="AJ98">
        <v>1.92400192400192E-2</v>
      </c>
      <c r="AM98" t="s">
        <v>260</v>
      </c>
      <c r="AN98" s="28">
        <f>AH98</f>
        <v>2.3518417132693298E-3</v>
      </c>
      <c r="AO98" t="str">
        <f>VLOOKUP(N98,'Proforma GICS Map'!$G:$H,2,FALSE)</f>
        <v>Regional Banks (Definition Update)</v>
      </c>
      <c r="AP98" t="b">
        <v>0</v>
      </c>
      <c r="AQ98" t="s">
        <v>867</v>
      </c>
      <c r="AR98" s="30"/>
      <c r="AS98" s="27"/>
    </row>
    <row r="99" spans="1:45">
      <c r="A99" t="s">
        <v>845</v>
      </c>
      <c r="B99" t="s">
        <v>858</v>
      </c>
      <c r="C99" t="s">
        <v>859</v>
      </c>
      <c r="D99">
        <v>20221130</v>
      </c>
      <c r="E99" t="s">
        <v>1459</v>
      </c>
      <c r="F99" t="s">
        <v>1460</v>
      </c>
      <c r="G99" t="s">
        <v>1461</v>
      </c>
      <c r="H99">
        <v>177835105</v>
      </c>
      <c r="I99" t="s">
        <v>1462</v>
      </c>
      <c r="J99">
        <v>2161778</v>
      </c>
      <c r="K99" t="s">
        <v>1463</v>
      </c>
      <c r="L99">
        <v>1678101</v>
      </c>
      <c r="M99">
        <v>12491</v>
      </c>
      <c r="N99">
        <v>40101015</v>
      </c>
      <c r="O99" t="s">
        <v>885</v>
      </c>
      <c r="Q99" t="s">
        <v>454</v>
      </c>
      <c r="R99" t="s">
        <v>854</v>
      </c>
      <c r="S99" t="s">
        <v>854</v>
      </c>
      <c r="U99" t="s">
        <v>855</v>
      </c>
      <c r="W99" t="s">
        <v>856</v>
      </c>
      <c r="X99">
        <v>101.92</v>
      </c>
      <c r="Y99">
        <v>1</v>
      </c>
      <c r="Z99">
        <v>14855000</v>
      </c>
      <c r="AA99">
        <v>1514021600</v>
      </c>
      <c r="AB99">
        <v>1</v>
      </c>
      <c r="AC99">
        <v>1</v>
      </c>
      <c r="AF99">
        <v>14855000</v>
      </c>
      <c r="AG99">
        <v>1514021600</v>
      </c>
      <c r="AH99">
        <v>6.1366051038524204E-3</v>
      </c>
      <c r="AI99">
        <v>1.8385291766586698E-2</v>
      </c>
      <c r="AJ99">
        <v>1.8385291766586698E-2</v>
      </c>
      <c r="AM99" t="s">
        <v>260</v>
      </c>
      <c r="AN99" s="28">
        <f>AH99</f>
        <v>6.1366051038524204E-3</v>
      </c>
      <c r="AO99" t="str">
        <f>VLOOKUP(N99,'Proforma GICS Map'!$G:$H,2,FALSE)</f>
        <v>Regional Banks (Definition Update)</v>
      </c>
      <c r="AP99" t="b">
        <v>0</v>
      </c>
      <c r="AQ99" t="s">
        <v>867</v>
      </c>
      <c r="AR99" s="30"/>
      <c r="AS99" s="27"/>
    </row>
    <row r="100" spans="1:45">
      <c r="A100" t="s">
        <v>845</v>
      </c>
      <c r="B100" t="s">
        <v>858</v>
      </c>
      <c r="C100" t="s">
        <v>859</v>
      </c>
      <c r="D100">
        <v>20221130</v>
      </c>
      <c r="E100" t="s">
        <v>1464</v>
      </c>
      <c r="F100" t="s">
        <v>1465</v>
      </c>
      <c r="G100" t="s">
        <v>1466</v>
      </c>
      <c r="H100">
        <v>197236102</v>
      </c>
      <c r="I100" t="s">
        <v>1467</v>
      </c>
      <c r="J100">
        <v>2176608</v>
      </c>
      <c r="K100" t="s">
        <v>1468</v>
      </c>
      <c r="L100">
        <v>2537601</v>
      </c>
      <c r="M100">
        <v>19932</v>
      </c>
      <c r="N100">
        <v>40101015</v>
      </c>
      <c r="O100" t="s">
        <v>885</v>
      </c>
      <c r="Q100" t="s">
        <v>454</v>
      </c>
      <c r="R100" t="s">
        <v>854</v>
      </c>
      <c r="S100" t="s">
        <v>854</v>
      </c>
      <c r="U100" t="s">
        <v>855</v>
      </c>
      <c r="W100" t="s">
        <v>856</v>
      </c>
      <c r="X100">
        <v>34.06</v>
      </c>
      <c r="Y100">
        <v>1</v>
      </c>
      <c r="Z100">
        <v>78649000</v>
      </c>
      <c r="AA100">
        <v>2678784940</v>
      </c>
      <c r="AB100">
        <v>1</v>
      </c>
      <c r="AC100">
        <v>1</v>
      </c>
      <c r="AF100">
        <v>78649000</v>
      </c>
      <c r="AG100">
        <v>2678784940</v>
      </c>
      <c r="AH100">
        <v>1.08576029132787E-2</v>
      </c>
      <c r="AI100">
        <v>1.7931858936042998E-2</v>
      </c>
      <c r="AJ100">
        <v>1.7931858936042998E-2</v>
      </c>
      <c r="AM100" t="s">
        <v>260</v>
      </c>
      <c r="AN100" s="28">
        <f>AH100</f>
        <v>1.08576029132787E-2</v>
      </c>
      <c r="AO100" t="str">
        <f>VLOOKUP(N100,'Proforma GICS Map'!$G:$H,2,FALSE)</f>
        <v>Regional Banks (Definition Update)</v>
      </c>
      <c r="AP100" t="b">
        <v>0</v>
      </c>
      <c r="AQ100" t="s">
        <v>867</v>
      </c>
      <c r="AR100" s="30"/>
      <c r="AS100" s="27"/>
    </row>
    <row r="101" spans="1:45">
      <c r="A101" t="s">
        <v>845</v>
      </c>
      <c r="B101" t="s">
        <v>858</v>
      </c>
      <c r="C101" t="s">
        <v>859</v>
      </c>
      <c r="D101">
        <v>20221130</v>
      </c>
      <c r="E101" t="s">
        <v>1469</v>
      </c>
      <c r="F101" t="s">
        <v>1470</v>
      </c>
      <c r="G101" t="s">
        <v>1471</v>
      </c>
      <c r="H101">
        <v>203607106</v>
      </c>
      <c r="I101" t="s">
        <v>1472</v>
      </c>
      <c r="J101">
        <v>2222062</v>
      </c>
      <c r="K101" t="s">
        <v>1473</v>
      </c>
      <c r="L101">
        <v>1679001</v>
      </c>
      <c r="M101">
        <v>15497</v>
      </c>
      <c r="N101">
        <v>40101015</v>
      </c>
      <c r="O101" t="s">
        <v>885</v>
      </c>
      <c r="Q101" t="s">
        <v>445</v>
      </c>
      <c r="R101" t="s">
        <v>854</v>
      </c>
      <c r="S101" t="s">
        <v>854</v>
      </c>
      <c r="U101" t="s">
        <v>855</v>
      </c>
      <c r="W101" t="s">
        <v>856</v>
      </c>
      <c r="X101">
        <v>65.14</v>
      </c>
      <c r="Y101">
        <v>1</v>
      </c>
      <c r="Z101">
        <v>53732000</v>
      </c>
      <c r="AA101">
        <v>3500102480</v>
      </c>
      <c r="AB101">
        <v>1</v>
      </c>
      <c r="AC101">
        <v>1</v>
      </c>
      <c r="AF101">
        <v>53732000</v>
      </c>
      <c r="AG101">
        <v>3500102480</v>
      </c>
      <c r="AH101">
        <v>1.4186552386554099E-2</v>
      </c>
      <c r="AI101">
        <v>2.10031347962382E-2</v>
      </c>
      <c r="AJ101">
        <v>2.10031347962382E-2</v>
      </c>
      <c r="AM101" t="s">
        <v>260</v>
      </c>
      <c r="AN101" s="28">
        <f>AH101</f>
        <v>1.4186552386554099E-2</v>
      </c>
      <c r="AO101" t="str">
        <f>VLOOKUP(N101,'Proforma GICS Map'!$G:$H,2,FALSE)</f>
        <v>Regional Banks (Definition Update)</v>
      </c>
      <c r="AP101" t="b">
        <v>0</v>
      </c>
      <c r="AQ101" t="s">
        <v>867</v>
      </c>
      <c r="AR101" s="30"/>
      <c r="AS101" s="27"/>
    </row>
    <row r="102" spans="1:45">
      <c r="A102" t="s">
        <v>845</v>
      </c>
      <c r="B102" t="s">
        <v>858</v>
      </c>
      <c r="C102" t="s">
        <v>859</v>
      </c>
      <c r="D102">
        <v>20221130</v>
      </c>
      <c r="E102" t="s">
        <v>1474</v>
      </c>
      <c r="F102" t="s">
        <v>1475</v>
      </c>
      <c r="G102" t="s">
        <v>1476</v>
      </c>
      <c r="H102" t="s">
        <v>1477</v>
      </c>
      <c r="I102" t="s">
        <v>1478</v>
      </c>
      <c r="J102" t="s">
        <v>1479</v>
      </c>
      <c r="K102" t="s">
        <v>1480</v>
      </c>
      <c r="L102">
        <v>17039601</v>
      </c>
      <c r="M102">
        <v>323558</v>
      </c>
      <c r="N102">
        <v>40101015</v>
      </c>
      <c r="O102" t="s">
        <v>885</v>
      </c>
      <c r="Q102" t="s">
        <v>445</v>
      </c>
      <c r="R102" t="s">
        <v>854</v>
      </c>
      <c r="S102" t="s">
        <v>854</v>
      </c>
      <c r="U102" t="s">
        <v>855</v>
      </c>
      <c r="W102" t="s">
        <v>856</v>
      </c>
      <c r="X102">
        <v>32.270000000000003</v>
      </c>
      <c r="Y102">
        <v>1</v>
      </c>
      <c r="Z102">
        <v>32449000</v>
      </c>
      <c r="AA102">
        <v>1047129230</v>
      </c>
      <c r="AB102">
        <v>0.94</v>
      </c>
      <c r="AC102">
        <v>1</v>
      </c>
      <c r="AF102">
        <v>30502060</v>
      </c>
      <c r="AG102">
        <v>984301476.20000005</v>
      </c>
      <c r="AH102">
        <v>3.98955303053694E-3</v>
      </c>
      <c r="AI102">
        <v>1.2868801004394199E-2</v>
      </c>
      <c r="AJ102">
        <v>1.2868801004394199E-2</v>
      </c>
      <c r="AM102" t="s">
        <v>260</v>
      </c>
      <c r="AN102" s="28">
        <f>AH102</f>
        <v>3.98955303053694E-3</v>
      </c>
      <c r="AO102" t="str">
        <f>VLOOKUP(N102,'Proforma GICS Map'!$G:$H,2,FALSE)</f>
        <v>Regional Banks (Definition Update)</v>
      </c>
      <c r="AP102" t="b">
        <v>0</v>
      </c>
      <c r="AQ102" t="s">
        <v>867</v>
      </c>
      <c r="AR102" s="30"/>
      <c r="AS102" s="27"/>
    </row>
    <row r="103" spans="1:45">
      <c r="A103" t="s">
        <v>845</v>
      </c>
      <c r="B103" t="s">
        <v>858</v>
      </c>
      <c r="C103" t="s">
        <v>859</v>
      </c>
      <c r="D103">
        <v>20221130</v>
      </c>
      <c r="E103" t="s">
        <v>1481</v>
      </c>
      <c r="F103" t="s">
        <v>1482</v>
      </c>
      <c r="G103" t="s">
        <v>1483</v>
      </c>
      <c r="H103" t="s">
        <v>1484</v>
      </c>
      <c r="I103" t="s">
        <v>1485</v>
      </c>
      <c r="J103" t="s">
        <v>1486</v>
      </c>
      <c r="K103" t="s">
        <v>1487</v>
      </c>
      <c r="L103">
        <v>6313501</v>
      </c>
      <c r="M103">
        <v>51512</v>
      </c>
      <c r="N103">
        <v>40101015</v>
      </c>
      <c r="O103" t="s">
        <v>885</v>
      </c>
      <c r="Q103" t="s">
        <v>454</v>
      </c>
      <c r="R103" t="s">
        <v>854</v>
      </c>
      <c r="S103" t="s">
        <v>854</v>
      </c>
      <c r="U103" t="s">
        <v>855</v>
      </c>
      <c r="W103" t="s">
        <v>856</v>
      </c>
      <c r="X103">
        <v>35.67</v>
      </c>
      <c r="Y103">
        <v>1</v>
      </c>
      <c r="Z103">
        <v>38597000</v>
      </c>
      <c r="AA103">
        <v>1376754990</v>
      </c>
      <c r="AB103">
        <v>0.84</v>
      </c>
      <c r="AC103">
        <v>1</v>
      </c>
      <c r="AF103">
        <v>32421480</v>
      </c>
      <c r="AG103">
        <v>1156474191.5999999</v>
      </c>
      <c r="AH103">
        <v>4.6874003822971596E-3</v>
      </c>
      <c r="AI103">
        <v>3.00317643661565E-2</v>
      </c>
      <c r="AJ103">
        <v>3.00317643661565E-2</v>
      </c>
      <c r="AM103" t="s">
        <v>260</v>
      </c>
      <c r="AN103" s="28">
        <f>AH103</f>
        <v>4.6874003822971596E-3</v>
      </c>
      <c r="AO103" t="str">
        <f>VLOOKUP(N103,'Proforma GICS Map'!$G:$H,2,FALSE)</f>
        <v>Regional Banks (Definition Update)</v>
      </c>
      <c r="AP103" t="b">
        <v>0</v>
      </c>
      <c r="AQ103" t="s">
        <v>867</v>
      </c>
      <c r="AR103" s="30"/>
      <c r="AS103" s="27"/>
    </row>
    <row r="104" spans="1:45">
      <c r="A104" t="s">
        <v>845</v>
      </c>
      <c r="B104" t="s">
        <v>858</v>
      </c>
      <c r="C104" t="s">
        <v>859</v>
      </c>
      <c r="D104">
        <v>20221130</v>
      </c>
      <c r="E104" t="s">
        <v>1488</v>
      </c>
      <c r="F104" t="s">
        <v>1489</v>
      </c>
      <c r="G104" t="s">
        <v>1490</v>
      </c>
      <c r="H104">
        <v>268948106</v>
      </c>
      <c r="I104" t="s">
        <v>1491</v>
      </c>
      <c r="J104">
        <v>2648055</v>
      </c>
      <c r="K104" t="s">
        <v>1492</v>
      </c>
      <c r="L104">
        <v>11172101</v>
      </c>
      <c r="M104">
        <v>35783</v>
      </c>
      <c r="N104">
        <v>40101015</v>
      </c>
      <c r="O104" t="s">
        <v>885</v>
      </c>
      <c r="Q104" t="s">
        <v>454</v>
      </c>
      <c r="R104" t="s">
        <v>854</v>
      </c>
      <c r="S104" t="s">
        <v>854</v>
      </c>
      <c r="U104" t="s">
        <v>855</v>
      </c>
      <c r="W104" t="s">
        <v>856</v>
      </c>
      <c r="X104">
        <v>47.16</v>
      </c>
      <c r="Y104">
        <v>1</v>
      </c>
      <c r="Z104">
        <v>32085000</v>
      </c>
      <c r="AA104">
        <v>1513128600</v>
      </c>
      <c r="AB104">
        <v>1</v>
      </c>
      <c r="AC104">
        <v>1</v>
      </c>
      <c r="AF104">
        <v>32085000</v>
      </c>
      <c r="AG104">
        <v>1513128600</v>
      </c>
      <c r="AH104">
        <v>6.1329856123222204E-3</v>
      </c>
      <c r="AI104">
        <v>1.22343850611719E-2</v>
      </c>
      <c r="AJ104">
        <v>1.22343850611719E-2</v>
      </c>
      <c r="AM104" t="s">
        <v>260</v>
      </c>
      <c r="AN104" s="28">
        <f>AH104</f>
        <v>6.1329856123222204E-3</v>
      </c>
      <c r="AO104" t="str">
        <f>VLOOKUP(N104,'Proforma GICS Map'!$G:$H,2,FALSE)</f>
        <v>Regional Banks (Definition Update)</v>
      </c>
      <c r="AP104" t="b">
        <v>0</v>
      </c>
      <c r="AQ104" t="s">
        <v>867</v>
      </c>
      <c r="AR104" s="30"/>
      <c r="AS104" s="27"/>
    </row>
    <row r="105" spans="1:45">
      <c r="A105" t="s">
        <v>845</v>
      </c>
      <c r="B105" t="s">
        <v>858</v>
      </c>
      <c r="C105" t="s">
        <v>859</v>
      </c>
      <c r="D105">
        <v>20221130</v>
      </c>
      <c r="E105" t="s">
        <v>1493</v>
      </c>
      <c r="F105" t="s">
        <v>1494</v>
      </c>
      <c r="G105" t="s">
        <v>1495</v>
      </c>
      <c r="H105" t="s">
        <v>1496</v>
      </c>
      <c r="I105" t="s">
        <v>1497</v>
      </c>
      <c r="J105" t="s">
        <v>1498</v>
      </c>
      <c r="K105" t="s">
        <v>1499</v>
      </c>
      <c r="L105">
        <v>2787101</v>
      </c>
      <c r="M105">
        <v>709732</v>
      </c>
      <c r="N105">
        <v>40101015</v>
      </c>
      <c r="O105" t="s">
        <v>885</v>
      </c>
      <c r="Q105" t="s">
        <v>445</v>
      </c>
      <c r="R105" t="s">
        <v>854</v>
      </c>
      <c r="S105" t="s">
        <v>854</v>
      </c>
      <c r="U105" t="s">
        <v>855</v>
      </c>
      <c r="W105" t="s">
        <v>856</v>
      </c>
      <c r="X105">
        <v>42.81</v>
      </c>
      <c r="Y105">
        <v>1</v>
      </c>
      <c r="Z105">
        <v>46884000</v>
      </c>
      <c r="AA105">
        <v>2007104040</v>
      </c>
      <c r="AB105">
        <v>0.75</v>
      </c>
      <c r="AC105">
        <v>1</v>
      </c>
      <c r="AF105">
        <v>35163000</v>
      </c>
      <c r="AG105">
        <v>1505328030</v>
      </c>
      <c r="AH105">
        <v>6.1013684823717903E-3</v>
      </c>
      <c r="AI105">
        <v>1.8800571156591998E-2</v>
      </c>
      <c r="AJ105">
        <v>1.8800571156591998E-2</v>
      </c>
      <c r="AM105" t="s">
        <v>260</v>
      </c>
      <c r="AN105" s="28">
        <f>AH105</f>
        <v>6.1013684823717903E-3</v>
      </c>
      <c r="AO105" t="str">
        <f>VLOOKUP(N105,'Proforma GICS Map'!$G:$H,2,FALSE)</f>
        <v>Regional Banks (Definition Update)</v>
      </c>
      <c r="AP105" t="b">
        <v>0</v>
      </c>
      <c r="AQ105" t="s">
        <v>867</v>
      </c>
      <c r="AR105" s="30"/>
      <c r="AS105" s="27"/>
    </row>
    <row r="106" spans="1:45">
      <c r="A106" t="s">
        <v>845</v>
      </c>
      <c r="B106" t="s">
        <v>858</v>
      </c>
      <c r="C106" t="s">
        <v>859</v>
      </c>
      <c r="D106">
        <v>20221130</v>
      </c>
      <c r="E106" t="s">
        <v>1500</v>
      </c>
      <c r="F106" t="s">
        <v>1501</v>
      </c>
      <c r="G106" t="s">
        <v>1502</v>
      </c>
      <c r="H106">
        <v>318910106</v>
      </c>
      <c r="I106" t="s">
        <v>1503</v>
      </c>
      <c r="J106">
        <v>2351494</v>
      </c>
      <c r="K106" t="s">
        <v>1504</v>
      </c>
      <c r="L106">
        <v>1677701</v>
      </c>
      <c r="M106">
        <v>20103</v>
      </c>
      <c r="N106">
        <v>40101015</v>
      </c>
      <c r="O106" t="s">
        <v>885</v>
      </c>
      <c r="Q106" t="s">
        <v>454</v>
      </c>
      <c r="R106" t="s">
        <v>854</v>
      </c>
      <c r="S106" t="s">
        <v>854</v>
      </c>
      <c r="U106" t="s">
        <v>855</v>
      </c>
      <c r="W106" t="s">
        <v>856</v>
      </c>
      <c r="X106">
        <v>48.63</v>
      </c>
      <c r="Y106">
        <v>1</v>
      </c>
      <c r="Z106">
        <v>35684000</v>
      </c>
      <c r="AA106">
        <v>1735312920</v>
      </c>
      <c r="AB106">
        <v>1</v>
      </c>
      <c r="AC106">
        <v>1</v>
      </c>
      <c r="AF106">
        <v>35684000</v>
      </c>
      <c r="AG106">
        <v>1735312920</v>
      </c>
      <c r="AH106">
        <v>7.0335390998735097E-3</v>
      </c>
      <c r="AI106">
        <v>1.84293193717277E-2</v>
      </c>
      <c r="AJ106">
        <v>1.84293193717277E-2</v>
      </c>
      <c r="AM106" t="s">
        <v>260</v>
      </c>
      <c r="AN106" s="28">
        <f>AH106</f>
        <v>7.0335390998735097E-3</v>
      </c>
      <c r="AO106" t="str">
        <f>VLOOKUP(N106,'Proforma GICS Map'!$G:$H,2,FALSE)</f>
        <v>Regional Banks (Definition Update)</v>
      </c>
      <c r="AP106" t="b">
        <v>0</v>
      </c>
      <c r="AQ106" t="s">
        <v>867</v>
      </c>
      <c r="AR106" s="30"/>
      <c r="AS106" s="27"/>
    </row>
    <row r="107" spans="1:45">
      <c r="A107" t="s">
        <v>845</v>
      </c>
      <c r="B107" t="s">
        <v>858</v>
      </c>
      <c r="C107" t="s">
        <v>859</v>
      </c>
      <c r="D107">
        <v>20221130</v>
      </c>
      <c r="E107" t="s">
        <v>1505</v>
      </c>
      <c r="F107" t="s">
        <v>1506</v>
      </c>
      <c r="G107" t="s">
        <v>1507</v>
      </c>
      <c r="H107">
        <v>318672706</v>
      </c>
      <c r="I107" t="s">
        <v>1508</v>
      </c>
      <c r="J107">
        <v>2296926</v>
      </c>
      <c r="K107" t="s">
        <v>1509</v>
      </c>
      <c r="L107">
        <v>1682101</v>
      </c>
      <c r="M107">
        <v>10044</v>
      </c>
      <c r="N107">
        <v>40101015</v>
      </c>
      <c r="O107" t="s">
        <v>885</v>
      </c>
      <c r="Q107" t="s">
        <v>445</v>
      </c>
      <c r="R107" t="s">
        <v>854</v>
      </c>
      <c r="S107" t="s">
        <v>854</v>
      </c>
      <c r="U107" t="s">
        <v>855</v>
      </c>
      <c r="W107" t="s">
        <v>856</v>
      </c>
      <c r="X107">
        <v>15.38</v>
      </c>
      <c r="Y107">
        <v>1</v>
      </c>
      <c r="Z107">
        <v>187986000</v>
      </c>
      <c r="AA107">
        <v>2891224680</v>
      </c>
      <c r="AB107">
        <v>1</v>
      </c>
      <c r="AC107">
        <v>1</v>
      </c>
      <c r="AF107">
        <v>187986000</v>
      </c>
      <c r="AG107">
        <v>2891224680</v>
      </c>
      <c r="AH107">
        <v>1.1718659844530599E-2</v>
      </c>
      <c r="AI107">
        <v>7.86369593709043E-3</v>
      </c>
      <c r="AJ107">
        <v>7.86369593709043E-3</v>
      </c>
      <c r="AM107" t="s">
        <v>260</v>
      </c>
      <c r="AN107" s="28">
        <f>AH107</f>
        <v>1.1718659844530599E-2</v>
      </c>
      <c r="AO107" t="str">
        <f>VLOOKUP(N107,'Proforma GICS Map'!$G:$H,2,FALSE)</f>
        <v>Regional Banks (Definition Update)</v>
      </c>
      <c r="AP107" t="b">
        <v>0</v>
      </c>
      <c r="AQ107" t="s">
        <v>867</v>
      </c>
      <c r="AR107" s="30"/>
      <c r="AS107" s="27"/>
    </row>
    <row r="108" spans="1:45">
      <c r="A108" t="s">
        <v>845</v>
      </c>
      <c r="B108" t="s">
        <v>858</v>
      </c>
      <c r="C108" t="s">
        <v>859</v>
      </c>
      <c r="D108">
        <v>20221130</v>
      </c>
      <c r="E108" t="s">
        <v>1510</v>
      </c>
      <c r="F108" t="s">
        <v>1511</v>
      </c>
      <c r="G108" t="s">
        <v>1512</v>
      </c>
      <c r="H108">
        <v>319829107</v>
      </c>
      <c r="I108" t="s">
        <v>1513</v>
      </c>
      <c r="J108">
        <v>2351546</v>
      </c>
      <c r="K108" t="s">
        <v>1514</v>
      </c>
      <c r="L108">
        <v>1824101</v>
      </c>
      <c r="M108">
        <v>10043</v>
      </c>
      <c r="N108">
        <v>40101015</v>
      </c>
      <c r="O108" t="s">
        <v>885</v>
      </c>
      <c r="Q108" t="s">
        <v>445</v>
      </c>
      <c r="R108" t="s">
        <v>854</v>
      </c>
      <c r="S108" t="s">
        <v>854</v>
      </c>
      <c r="U108" t="s">
        <v>855</v>
      </c>
      <c r="W108" t="s">
        <v>856</v>
      </c>
      <c r="X108">
        <v>14.72</v>
      </c>
      <c r="Y108">
        <v>1</v>
      </c>
      <c r="Z108">
        <v>93379000</v>
      </c>
      <c r="AA108">
        <v>1374538880</v>
      </c>
      <c r="AB108">
        <v>1</v>
      </c>
      <c r="AC108">
        <v>1</v>
      </c>
      <c r="AF108">
        <v>93379000</v>
      </c>
      <c r="AG108">
        <v>1374538880</v>
      </c>
      <c r="AH108">
        <v>5.5712562531813198E-3</v>
      </c>
      <c r="AI108">
        <v>1.30763936682725E-2</v>
      </c>
      <c r="AJ108">
        <v>1.30763936682725E-2</v>
      </c>
      <c r="AM108" t="s">
        <v>260</v>
      </c>
      <c r="AN108" s="28">
        <f>AH108</f>
        <v>5.5712562531813198E-3</v>
      </c>
      <c r="AO108" t="str">
        <f>VLOOKUP(N108,'Proforma GICS Map'!$G:$H,2,FALSE)</f>
        <v>Regional Banks (Definition Update)</v>
      </c>
      <c r="AP108" t="b">
        <v>0</v>
      </c>
      <c r="AQ108" t="s">
        <v>867</v>
      </c>
      <c r="AR108" s="30"/>
      <c r="AS108" s="27"/>
    </row>
    <row r="109" spans="1:45">
      <c r="A109" t="s">
        <v>845</v>
      </c>
      <c r="B109" t="s">
        <v>858</v>
      </c>
      <c r="C109" t="s">
        <v>859</v>
      </c>
      <c r="D109">
        <v>20221130</v>
      </c>
      <c r="E109" t="s">
        <v>1515</v>
      </c>
      <c r="F109" t="s">
        <v>1516</v>
      </c>
      <c r="G109" t="s">
        <v>1517</v>
      </c>
      <c r="H109">
        <v>320209109</v>
      </c>
      <c r="I109" t="s">
        <v>1518</v>
      </c>
      <c r="J109">
        <v>2352806</v>
      </c>
      <c r="K109" t="s">
        <v>1519</v>
      </c>
      <c r="L109">
        <v>1719501</v>
      </c>
      <c r="M109">
        <v>9693</v>
      </c>
      <c r="N109">
        <v>40101015</v>
      </c>
      <c r="O109" t="s">
        <v>885</v>
      </c>
      <c r="Q109" t="s">
        <v>454</v>
      </c>
      <c r="R109" t="s">
        <v>854</v>
      </c>
      <c r="S109" t="s">
        <v>854</v>
      </c>
      <c r="U109" t="s">
        <v>855</v>
      </c>
      <c r="W109" t="s">
        <v>856</v>
      </c>
      <c r="X109">
        <v>26.43</v>
      </c>
      <c r="Y109">
        <v>1</v>
      </c>
      <c r="Z109">
        <v>94874000</v>
      </c>
      <c r="AA109">
        <v>2507519820</v>
      </c>
      <c r="AB109">
        <v>1</v>
      </c>
      <c r="AC109">
        <v>1</v>
      </c>
      <c r="AF109">
        <v>94874000</v>
      </c>
      <c r="AG109">
        <v>2507519820</v>
      </c>
      <c r="AH109">
        <v>1.01634342108614E-2</v>
      </c>
      <c r="AI109">
        <v>1.45873320537428E-2</v>
      </c>
      <c r="AJ109">
        <v>2.34165067178502E-2</v>
      </c>
      <c r="AK109">
        <v>0.23</v>
      </c>
      <c r="AL109">
        <v>0.161</v>
      </c>
      <c r="AM109" t="s">
        <v>260</v>
      </c>
      <c r="AN109" s="28">
        <f>AH109</f>
        <v>1.01634342108614E-2</v>
      </c>
      <c r="AO109" t="str">
        <f>VLOOKUP(N109,'Proforma GICS Map'!$G:$H,2,FALSE)</f>
        <v>Regional Banks (Definition Update)</v>
      </c>
      <c r="AP109" t="b">
        <v>0</v>
      </c>
      <c r="AQ109" t="s">
        <v>867</v>
      </c>
      <c r="AR109" s="30"/>
      <c r="AS109" s="27"/>
    </row>
    <row r="110" spans="1:45">
      <c r="A110" t="s">
        <v>845</v>
      </c>
      <c r="B110" t="s">
        <v>858</v>
      </c>
      <c r="C110" t="s">
        <v>859</v>
      </c>
      <c r="D110">
        <v>20221130</v>
      </c>
      <c r="E110" t="s">
        <v>1520</v>
      </c>
      <c r="F110" t="s">
        <v>1521</v>
      </c>
      <c r="G110" t="s">
        <v>1522</v>
      </c>
      <c r="H110" t="s">
        <v>1523</v>
      </c>
      <c r="I110" t="s">
        <v>1524</v>
      </c>
      <c r="J110" t="s">
        <v>1525</v>
      </c>
      <c r="K110" t="s">
        <v>1526</v>
      </c>
      <c r="L110">
        <v>2766501</v>
      </c>
      <c r="M110">
        <v>701232</v>
      </c>
      <c r="N110">
        <v>40101015</v>
      </c>
      <c r="O110" t="s">
        <v>885</v>
      </c>
      <c r="Q110" t="s">
        <v>454</v>
      </c>
      <c r="R110" t="s">
        <v>854</v>
      </c>
      <c r="S110" t="s">
        <v>854</v>
      </c>
      <c r="U110" t="s">
        <v>855</v>
      </c>
      <c r="W110" t="s">
        <v>856</v>
      </c>
      <c r="X110">
        <v>26.55</v>
      </c>
      <c r="Y110">
        <v>1</v>
      </c>
      <c r="Z110">
        <v>127699000</v>
      </c>
      <c r="AA110">
        <v>3390408450</v>
      </c>
      <c r="AB110">
        <v>1</v>
      </c>
      <c r="AC110">
        <v>1</v>
      </c>
      <c r="AF110">
        <v>127699000</v>
      </c>
      <c r="AG110">
        <v>3390408450</v>
      </c>
      <c r="AH110">
        <v>1.37419425181347E-2</v>
      </c>
      <c r="AI110">
        <v>1.64624808575803E-2</v>
      </c>
      <c r="AJ110">
        <v>1.64624808575803E-2</v>
      </c>
      <c r="AM110" t="s">
        <v>260</v>
      </c>
      <c r="AN110" s="28">
        <f>AH110</f>
        <v>1.37419425181347E-2</v>
      </c>
      <c r="AO110" t="str">
        <f>VLOOKUP(N110,'Proforma GICS Map'!$G:$H,2,FALSE)</f>
        <v>Regional Banks (Definition Update)</v>
      </c>
      <c r="AP110" t="b">
        <v>0</v>
      </c>
      <c r="AQ110" t="s">
        <v>867</v>
      </c>
      <c r="AR110" s="30"/>
      <c r="AS110" s="27"/>
    </row>
    <row r="111" spans="1:45">
      <c r="A111" t="s">
        <v>845</v>
      </c>
      <c r="B111" t="s">
        <v>858</v>
      </c>
      <c r="C111" t="s">
        <v>859</v>
      </c>
      <c r="D111">
        <v>20221130</v>
      </c>
      <c r="E111" t="s">
        <v>1527</v>
      </c>
      <c r="F111" t="s">
        <v>1528</v>
      </c>
      <c r="G111" t="s">
        <v>1529</v>
      </c>
      <c r="H111">
        <v>410495204</v>
      </c>
      <c r="I111" t="s">
        <v>1530</v>
      </c>
      <c r="J111" t="s">
        <v>1531</v>
      </c>
      <c r="K111" t="s">
        <v>1532</v>
      </c>
      <c r="L111">
        <v>3136801</v>
      </c>
      <c r="M111">
        <v>20188</v>
      </c>
      <c r="N111">
        <v>40101015</v>
      </c>
      <c r="O111" t="s">
        <v>885</v>
      </c>
      <c r="Q111" t="s">
        <v>454</v>
      </c>
      <c r="R111" t="s">
        <v>854</v>
      </c>
      <c r="S111" t="s">
        <v>854</v>
      </c>
      <c r="U111" t="s">
        <v>855</v>
      </c>
      <c r="W111" t="s">
        <v>856</v>
      </c>
      <c r="X111">
        <v>27.05</v>
      </c>
      <c r="Y111">
        <v>1</v>
      </c>
      <c r="Z111">
        <v>30485000</v>
      </c>
      <c r="AA111">
        <v>824619250</v>
      </c>
      <c r="AB111">
        <v>1</v>
      </c>
      <c r="AC111">
        <v>1</v>
      </c>
      <c r="AF111">
        <v>30485000</v>
      </c>
      <c r="AG111">
        <v>824619250</v>
      </c>
      <c r="AH111">
        <v>3.3423319048321099E-3</v>
      </c>
      <c r="AI111">
        <v>8.9518836255128593E-3</v>
      </c>
      <c r="AJ111">
        <v>8.9518836255128593E-3</v>
      </c>
      <c r="AM111" t="s">
        <v>260</v>
      </c>
      <c r="AN111" s="28">
        <f>AH111</f>
        <v>3.3423319048321099E-3</v>
      </c>
      <c r="AO111" t="str">
        <f>VLOOKUP(N111,'Proforma GICS Map'!$G:$H,2,FALSE)</f>
        <v>Regional Banks (Definition Update)</v>
      </c>
      <c r="AP111" t="b">
        <v>0</v>
      </c>
      <c r="AQ111" t="s">
        <v>867</v>
      </c>
      <c r="AR111" s="30"/>
      <c r="AS111" s="27"/>
    </row>
    <row r="112" spans="1:45">
      <c r="A112" t="s">
        <v>845</v>
      </c>
      <c r="B112" t="s">
        <v>858</v>
      </c>
      <c r="C112" t="s">
        <v>859</v>
      </c>
      <c r="D112">
        <v>20221130</v>
      </c>
      <c r="E112" t="s">
        <v>1533</v>
      </c>
      <c r="F112" t="s">
        <v>1534</v>
      </c>
      <c r="G112" t="s">
        <v>1535</v>
      </c>
      <c r="H112" t="s">
        <v>1536</v>
      </c>
      <c r="I112" t="s">
        <v>1537</v>
      </c>
      <c r="J112">
        <v>2619880</v>
      </c>
      <c r="K112" t="s">
        <v>1538</v>
      </c>
      <c r="L112">
        <v>6628501</v>
      </c>
      <c r="M112">
        <v>24978</v>
      </c>
      <c r="N112">
        <v>40101015</v>
      </c>
      <c r="O112" t="s">
        <v>885</v>
      </c>
      <c r="Q112" t="s">
        <v>454</v>
      </c>
      <c r="R112" t="s">
        <v>854</v>
      </c>
      <c r="S112" t="s">
        <v>854</v>
      </c>
      <c r="U112" t="s">
        <v>855</v>
      </c>
      <c r="W112" t="s">
        <v>856</v>
      </c>
      <c r="X112">
        <v>32.9</v>
      </c>
      <c r="Y112">
        <v>1</v>
      </c>
      <c r="Z112">
        <v>35104000</v>
      </c>
      <c r="AA112">
        <v>1154921600</v>
      </c>
      <c r="AB112">
        <v>1</v>
      </c>
      <c r="AC112">
        <v>1</v>
      </c>
      <c r="AF112">
        <v>35104000</v>
      </c>
      <c r="AG112">
        <v>1154921600</v>
      </c>
      <c r="AH112">
        <v>4.6811074459633898E-3</v>
      </c>
      <c r="AI112">
        <v>1.2307692307692301E-2</v>
      </c>
      <c r="AJ112">
        <v>1.2307692307692301E-2</v>
      </c>
      <c r="AM112" t="s">
        <v>260</v>
      </c>
      <c r="AN112" s="28">
        <f>AH112</f>
        <v>4.6811074459633898E-3</v>
      </c>
      <c r="AO112" t="str">
        <f>VLOOKUP(N112,'Proforma GICS Map'!$G:$H,2,FALSE)</f>
        <v>Regional Banks (Definition Update)</v>
      </c>
      <c r="AP112" t="b">
        <v>0</v>
      </c>
      <c r="AQ112" t="s">
        <v>867</v>
      </c>
      <c r="AR112" s="30"/>
      <c r="AS112" s="27"/>
    </row>
    <row r="113" spans="1:45">
      <c r="A113" t="s">
        <v>845</v>
      </c>
      <c r="B113" t="s">
        <v>858</v>
      </c>
      <c r="C113" t="s">
        <v>859</v>
      </c>
      <c r="D113">
        <v>20221130</v>
      </c>
      <c r="E113" t="s">
        <v>1539</v>
      </c>
      <c r="F113" t="s">
        <v>1540</v>
      </c>
      <c r="G113" t="s">
        <v>1541</v>
      </c>
      <c r="H113">
        <v>432748101</v>
      </c>
      <c r="I113" t="s">
        <v>1542</v>
      </c>
      <c r="J113">
        <v>2365428</v>
      </c>
      <c r="K113" t="s">
        <v>1543</v>
      </c>
      <c r="L113">
        <v>15695301</v>
      </c>
      <c r="M113">
        <v>40224</v>
      </c>
      <c r="N113">
        <v>40101015</v>
      </c>
      <c r="O113" t="s">
        <v>885</v>
      </c>
      <c r="Q113" t="s">
        <v>445</v>
      </c>
      <c r="R113" t="s">
        <v>854</v>
      </c>
      <c r="S113" t="s">
        <v>854</v>
      </c>
      <c r="U113" t="s">
        <v>855</v>
      </c>
      <c r="W113" t="s">
        <v>856</v>
      </c>
      <c r="X113">
        <v>29.8</v>
      </c>
      <c r="Y113">
        <v>1</v>
      </c>
      <c r="Z113">
        <v>64576000</v>
      </c>
      <c r="AA113">
        <v>1924364800</v>
      </c>
      <c r="AB113">
        <v>0.71</v>
      </c>
      <c r="AC113">
        <v>1</v>
      </c>
      <c r="AF113">
        <v>45848960</v>
      </c>
      <c r="AG113">
        <v>1366299008</v>
      </c>
      <c r="AH113">
        <v>5.5378585522698597E-3</v>
      </c>
      <c r="AI113">
        <v>2.44070127191474E-2</v>
      </c>
      <c r="AJ113">
        <v>2.44070127191474E-2</v>
      </c>
      <c r="AM113" t="s">
        <v>260</v>
      </c>
      <c r="AN113" s="28">
        <f>AH113</f>
        <v>5.5378585522698597E-3</v>
      </c>
      <c r="AO113" t="str">
        <f>VLOOKUP(N113,'Proforma GICS Map'!$G:$H,2,FALSE)</f>
        <v>Regional Banks (Definition Update)</v>
      </c>
      <c r="AP113" t="b">
        <v>0</v>
      </c>
      <c r="AQ113" t="s">
        <v>867</v>
      </c>
      <c r="AR113" s="30"/>
      <c r="AS113" s="27"/>
    </row>
    <row r="114" spans="1:45">
      <c r="A114" t="s">
        <v>845</v>
      </c>
      <c r="B114" t="s">
        <v>858</v>
      </c>
      <c r="C114" t="s">
        <v>859</v>
      </c>
      <c r="D114">
        <v>20221130</v>
      </c>
      <c r="E114" t="s">
        <v>1544</v>
      </c>
      <c r="F114" t="s">
        <v>1545</v>
      </c>
      <c r="G114" t="s">
        <v>1546</v>
      </c>
      <c r="H114" t="s">
        <v>1547</v>
      </c>
      <c r="I114" t="s">
        <v>1548</v>
      </c>
      <c r="J114" t="s">
        <v>1549</v>
      </c>
      <c r="K114" t="s">
        <v>1550</v>
      </c>
      <c r="L114">
        <v>18716401</v>
      </c>
      <c r="M114">
        <v>284608</v>
      </c>
      <c r="N114">
        <v>40101015</v>
      </c>
      <c r="O114" t="s">
        <v>885</v>
      </c>
      <c r="Q114" t="s">
        <v>454</v>
      </c>
      <c r="R114" t="s">
        <v>854</v>
      </c>
      <c r="S114" t="s">
        <v>854</v>
      </c>
      <c r="U114" t="s">
        <v>855</v>
      </c>
      <c r="W114" t="s">
        <v>856</v>
      </c>
      <c r="X114">
        <v>27.3</v>
      </c>
      <c r="Y114">
        <v>1</v>
      </c>
      <c r="Z114">
        <v>18717000</v>
      </c>
      <c r="AA114">
        <v>510974100</v>
      </c>
      <c r="AB114">
        <v>0.95</v>
      </c>
      <c r="AC114">
        <v>1</v>
      </c>
      <c r="AF114">
        <v>17781150</v>
      </c>
      <c r="AG114">
        <v>485425395</v>
      </c>
      <c r="AH114">
        <v>1.96751747564009E-3</v>
      </c>
      <c r="AI114">
        <v>2.2471910112359501E-2</v>
      </c>
      <c r="AJ114">
        <v>2.2471910112359501E-2</v>
      </c>
      <c r="AM114" t="s">
        <v>260</v>
      </c>
      <c r="AN114" s="28">
        <f>AH114</f>
        <v>1.96751747564009E-3</v>
      </c>
      <c r="AO114" t="str">
        <f>VLOOKUP(N114,'Proforma GICS Map'!$G:$H,2,FALSE)</f>
        <v>Regional Banks (Definition Update)</v>
      </c>
      <c r="AP114" t="b">
        <v>0</v>
      </c>
      <c r="AQ114" t="s">
        <v>867</v>
      </c>
      <c r="AR114" s="30"/>
      <c r="AS114" s="27"/>
    </row>
    <row r="115" spans="1:45">
      <c r="A115" t="s">
        <v>845</v>
      </c>
      <c r="B115" t="s">
        <v>858</v>
      </c>
      <c r="C115" t="s">
        <v>859</v>
      </c>
      <c r="D115">
        <v>20221130</v>
      </c>
      <c r="E115" t="s">
        <v>1551</v>
      </c>
      <c r="F115" t="s">
        <v>1552</v>
      </c>
      <c r="G115" t="s">
        <v>1553</v>
      </c>
      <c r="H115" t="s">
        <v>1554</v>
      </c>
      <c r="I115" t="s">
        <v>1555</v>
      </c>
      <c r="J115" t="s">
        <v>1556</v>
      </c>
      <c r="K115" t="s">
        <v>1557</v>
      </c>
      <c r="L115">
        <v>6623501</v>
      </c>
      <c r="M115">
        <v>26577</v>
      </c>
      <c r="N115">
        <v>40101015</v>
      </c>
      <c r="O115" t="s">
        <v>885</v>
      </c>
      <c r="Q115" t="s">
        <v>454</v>
      </c>
      <c r="R115" t="s">
        <v>854</v>
      </c>
      <c r="S115" t="s">
        <v>854</v>
      </c>
      <c r="U115" t="s">
        <v>855</v>
      </c>
      <c r="W115" t="s">
        <v>856</v>
      </c>
      <c r="X115">
        <v>13.62</v>
      </c>
      <c r="Y115">
        <v>1</v>
      </c>
      <c r="Z115">
        <v>119476000</v>
      </c>
      <c r="AA115">
        <v>1627263120</v>
      </c>
      <c r="AB115">
        <v>1</v>
      </c>
      <c r="AC115">
        <v>1</v>
      </c>
      <c r="AF115">
        <v>119476000</v>
      </c>
      <c r="AG115">
        <v>1627263120</v>
      </c>
      <c r="AH115">
        <v>6.5955935949016898E-3</v>
      </c>
      <c r="AI115">
        <v>6.6518847006651798E-3</v>
      </c>
      <c r="AJ115">
        <v>6.6518847006651798E-3</v>
      </c>
      <c r="AM115" t="s">
        <v>260</v>
      </c>
      <c r="AN115" s="28">
        <f>AH115</f>
        <v>6.5955935949016898E-3</v>
      </c>
      <c r="AO115" t="str">
        <f>VLOOKUP(N115,'Proforma GICS Map'!$G:$H,2,FALSE)</f>
        <v>Regional Banks (Definition Update)</v>
      </c>
      <c r="AP115" t="b">
        <v>0</v>
      </c>
      <c r="AQ115" t="s">
        <v>867</v>
      </c>
      <c r="AR115" s="30"/>
      <c r="AS115" s="27"/>
    </row>
    <row r="116" spans="1:45">
      <c r="A116" t="s">
        <v>845</v>
      </c>
      <c r="B116" t="s">
        <v>858</v>
      </c>
      <c r="C116" t="s">
        <v>859</v>
      </c>
      <c r="D116">
        <v>20221130</v>
      </c>
      <c r="E116" t="s">
        <v>1558</v>
      </c>
      <c r="F116" t="s">
        <v>1559</v>
      </c>
      <c r="G116" t="s">
        <v>1560</v>
      </c>
      <c r="H116">
        <v>453836108</v>
      </c>
      <c r="I116" t="s">
        <v>1561</v>
      </c>
      <c r="J116">
        <v>2447821</v>
      </c>
      <c r="K116" t="s">
        <v>1562</v>
      </c>
      <c r="L116">
        <v>1688901</v>
      </c>
      <c r="M116">
        <v>12617</v>
      </c>
      <c r="N116">
        <v>40101015</v>
      </c>
      <c r="O116" t="s">
        <v>885</v>
      </c>
      <c r="Q116" t="s">
        <v>454</v>
      </c>
      <c r="R116" t="s">
        <v>854</v>
      </c>
      <c r="S116" t="s">
        <v>854</v>
      </c>
      <c r="U116" t="s">
        <v>855</v>
      </c>
      <c r="W116" t="s">
        <v>856</v>
      </c>
      <c r="X116">
        <v>90.52</v>
      </c>
      <c r="Y116">
        <v>1</v>
      </c>
      <c r="Z116">
        <v>45900000</v>
      </c>
      <c r="AA116">
        <v>4154868000</v>
      </c>
      <c r="AB116">
        <v>1</v>
      </c>
      <c r="AC116">
        <v>1</v>
      </c>
      <c r="AF116">
        <v>45900000</v>
      </c>
      <c r="AG116">
        <v>4154868000</v>
      </c>
      <c r="AH116">
        <v>1.6840436209518399E-2</v>
      </c>
      <c r="AI116">
        <v>2.3518769787426501E-2</v>
      </c>
      <c r="AJ116">
        <v>2.3518769787426501E-2</v>
      </c>
      <c r="AM116" t="s">
        <v>260</v>
      </c>
      <c r="AN116" s="28">
        <f>AH116</f>
        <v>1.6840436209518399E-2</v>
      </c>
      <c r="AO116" t="str">
        <f>VLOOKUP(N116,'Proforma GICS Map'!$G:$H,2,FALSE)</f>
        <v>Regional Banks (Definition Update)</v>
      </c>
      <c r="AP116" t="b">
        <v>0</v>
      </c>
      <c r="AQ116" t="s">
        <v>867</v>
      </c>
      <c r="AR116" s="30"/>
      <c r="AS116" s="27"/>
    </row>
    <row r="117" spans="1:45">
      <c r="A117" t="s">
        <v>845</v>
      </c>
      <c r="B117" t="s">
        <v>858</v>
      </c>
      <c r="C117" t="s">
        <v>859</v>
      </c>
      <c r="D117">
        <v>20221130</v>
      </c>
      <c r="E117" t="s">
        <v>1563</v>
      </c>
      <c r="F117" t="s">
        <v>1564</v>
      </c>
      <c r="G117" t="s">
        <v>1565</v>
      </c>
      <c r="H117" t="s">
        <v>1566</v>
      </c>
      <c r="I117" t="s">
        <v>1567</v>
      </c>
      <c r="J117" t="s">
        <v>1568</v>
      </c>
      <c r="K117" t="s">
        <v>1569</v>
      </c>
      <c r="L117">
        <v>1745101</v>
      </c>
      <c r="M117">
        <v>322175</v>
      </c>
      <c r="N117">
        <v>40101015</v>
      </c>
      <c r="O117" t="s">
        <v>885</v>
      </c>
      <c r="Q117" t="s">
        <v>454</v>
      </c>
      <c r="R117" t="s">
        <v>854</v>
      </c>
      <c r="S117" t="s">
        <v>854</v>
      </c>
      <c r="U117" t="s">
        <v>855</v>
      </c>
      <c r="W117" t="s">
        <v>856</v>
      </c>
      <c r="X117">
        <v>65.94</v>
      </c>
      <c r="Y117">
        <v>1</v>
      </c>
      <c r="Z117">
        <v>41169000</v>
      </c>
      <c r="AA117">
        <v>2714683860</v>
      </c>
      <c r="AB117">
        <v>0.86</v>
      </c>
      <c r="AC117">
        <v>1</v>
      </c>
      <c r="AF117">
        <v>35405340</v>
      </c>
      <c r="AG117">
        <v>2334628119.5999999</v>
      </c>
      <c r="AH117">
        <v>9.4626726820375203E-3</v>
      </c>
      <c r="AI117">
        <v>1.5086206896551701E-2</v>
      </c>
      <c r="AJ117">
        <v>1.5086206896551701E-2</v>
      </c>
      <c r="AM117" t="s">
        <v>260</v>
      </c>
      <c r="AN117" s="28">
        <f>AH117</f>
        <v>9.4626726820375203E-3</v>
      </c>
      <c r="AO117" t="str">
        <f>VLOOKUP(N117,'Proforma GICS Map'!$G:$H,2,FALSE)</f>
        <v>Regional Banks (Definition Update)</v>
      </c>
      <c r="AP117" t="b">
        <v>0</v>
      </c>
      <c r="AQ117" t="s">
        <v>867</v>
      </c>
      <c r="AR117" s="30"/>
      <c r="AS117" s="27"/>
    </row>
    <row r="118" spans="1:45">
      <c r="A118" t="s">
        <v>845</v>
      </c>
      <c r="B118" t="s">
        <v>858</v>
      </c>
      <c r="C118" t="s">
        <v>859</v>
      </c>
      <c r="D118">
        <v>20221130</v>
      </c>
      <c r="E118" t="s">
        <v>1570</v>
      </c>
      <c r="F118" t="s">
        <v>1571</v>
      </c>
      <c r="G118" t="s">
        <v>1572</v>
      </c>
      <c r="H118">
        <v>511656100</v>
      </c>
      <c r="I118" t="s">
        <v>1573</v>
      </c>
      <c r="J118">
        <v>2537528</v>
      </c>
      <c r="K118" t="s">
        <v>1574</v>
      </c>
      <c r="L118">
        <v>1873201</v>
      </c>
      <c r="M118">
        <v>25008</v>
      </c>
      <c r="N118">
        <v>40101015</v>
      </c>
      <c r="O118" t="s">
        <v>885</v>
      </c>
      <c r="Q118" t="s">
        <v>454</v>
      </c>
      <c r="R118" t="s">
        <v>854</v>
      </c>
      <c r="S118" t="s">
        <v>854</v>
      </c>
      <c r="U118" t="s">
        <v>855</v>
      </c>
      <c r="W118" t="s">
        <v>856</v>
      </c>
      <c r="X118">
        <v>78.959999999999994</v>
      </c>
      <c r="Y118">
        <v>1</v>
      </c>
      <c r="Z118">
        <v>25352000</v>
      </c>
      <c r="AA118">
        <v>2001793920</v>
      </c>
      <c r="AB118">
        <v>1</v>
      </c>
      <c r="AC118">
        <v>1</v>
      </c>
      <c r="AF118">
        <v>25352000</v>
      </c>
      <c r="AG118">
        <v>2001793920</v>
      </c>
      <c r="AH118">
        <v>8.1136350936689104E-3</v>
      </c>
      <c r="AI118">
        <v>2.1606934920429501E-2</v>
      </c>
      <c r="AJ118">
        <v>2.1606934920429501E-2</v>
      </c>
      <c r="AM118" t="s">
        <v>260</v>
      </c>
      <c r="AN118" s="28">
        <f>AH118</f>
        <v>8.1136350936689104E-3</v>
      </c>
      <c r="AO118" t="str">
        <f>VLOOKUP(N118,'Proforma GICS Map'!$G:$H,2,FALSE)</f>
        <v>Regional Banks (Definition Update)</v>
      </c>
      <c r="AP118" t="b">
        <v>0</v>
      </c>
      <c r="AQ118" t="s">
        <v>867</v>
      </c>
      <c r="AR118" s="30"/>
      <c r="AS118" s="27"/>
    </row>
    <row r="119" spans="1:45">
      <c r="A119" t="s">
        <v>845</v>
      </c>
      <c r="B119" t="s">
        <v>858</v>
      </c>
      <c r="C119" t="s">
        <v>859</v>
      </c>
      <c r="D119">
        <v>20221130</v>
      </c>
      <c r="E119" t="s">
        <v>1575</v>
      </c>
      <c r="F119" t="s">
        <v>1576</v>
      </c>
      <c r="G119" t="s">
        <v>1577</v>
      </c>
      <c r="H119">
        <v>628778102</v>
      </c>
      <c r="I119" t="s">
        <v>1578</v>
      </c>
      <c r="J119">
        <v>2626459</v>
      </c>
      <c r="K119" t="s">
        <v>1579</v>
      </c>
      <c r="L119">
        <v>1909401</v>
      </c>
      <c r="M119">
        <v>8682</v>
      </c>
      <c r="N119">
        <v>40101015</v>
      </c>
      <c r="O119" t="s">
        <v>885</v>
      </c>
      <c r="Q119" t="s">
        <v>454</v>
      </c>
      <c r="R119" t="s">
        <v>854</v>
      </c>
      <c r="S119" t="s">
        <v>854</v>
      </c>
      <c r="U119" t="s">
        <v>855</v>
      </c>
      <c r="W119" t="s">
        <v>856</v>
      </c>
      <c r="X119">
        <v>46.16</v>
      </c>
      <c r="Y119">
        <v>1</v>
      </c>
      <c r="Z119">
        <v>42839000</v>
      </c>
      <c r="AA119">
        <v>1977448240</v>
      </c>
      <c r="AB119">
        <v>1</v>
      </c>
      <c r="AC119">
        <v>1</v>
      </c>
      <c r="AF119">
        <v>42839000</v>
      </c>
      <c r="AG119">
        <v>1977448240</v>
      </c>
      <c r="AH119">
        <v>8.0149576216006404E-3</v>
      </c>
      <c r="AI119">
        <v>-9.4420600858369005E-3</v>
      </c>
      <c r="AJ119">
        <v>-3.0042918454935598E-3</v>
      </c>
      <c r="AK119">
        <v>0.3</v>
      </c>
      <c r="AL119">
        <v>0.21</v>
      </c>
      <c r="AM119" t="s">
        <v>260</v>
      </c>
      <c r="AN119" s="28">
        <f>AH119</f>
        <v>8.0149576216006404E-3</v>
      </c>
      <c r="AO119" t="str">
        <f>VLOOKUP(N119,'Proforma GICS Map'!$G:$H,2,FALSE)</f>
        <v>Regional Banks (Definition Update)</v>
      </c>
      <c r="AP119" t="b">
        <v>0</v>
      </c>
      <c r="AQ119" t="s">
        <v>867</v>
      </c>
      <c r="AR119" s="30"/>
      <c r="AS119" s="27"/>
    </row>
    <row r="120" spans="1:45">
      <c r="A120" t="s">
        <v>845</v>
      </c>
      <c r="B120" t="s">
        <v>858</v>
      </c>
      <c r="C120" t="s">
        <v>859</v>
      </c>
      <c r="D120">
        <v>20221130</v>
      </c>
      <c r="E120" t="s">
        <v>1580</v>
      </c>
      <c r="F120" t="s">
        <v>1581</v>
      </c>
      <c r="G120" t="s">
        <v>1582</v>
      </c>
      <c r="H120">
        <v>633707104</v>
      </c>
      <c r="I120" t="s">
        <v>1583</v>
      </c>
      <c r="J120" t="s">
        <v>1584</v>
      </c>
      <c r="K120" t="s">
        <v>1585</v>
      </c>
      <c r="L120">
        <v>19096302</v>
      </c>
      <c r="M120">
        <v>307559</v>
      </c>
      <c r="N120">
        <v>40101015</v>
      </c>
      <c r="O120" t="s">
        <v>885</v>
      </c>
      <c r="Q120" t="s">
        <v>445</v>
      </c>
      <c r="R120" t="s">
        <v>854</v>
      </c>
      <c r="S120" t="s">
        <v>854</v>
      </c>
      <c r="U120" t="s">
        <v>855</v>
      </c>
      <c r="W120" t="s">
        <v>856</v>
      </c>
      <c r="X120">
        <v>46.51</v>
      </c>
      <c r="Y120">
        <v>1</v>
      </c>
      <c r="Z120">
        <v>30078000</v>
      </c>
      <c r="AA120">
        <v>1398927780</v>
      </c>
      <c r="AB120">
        <v>1</v>
      </c>
      <c r="AC120">
        <v>1</v>
      </c>
      <c r="AF120">
        <v>30078000</v>
      </c>
      <c r="AG120">
        <v>1398927780</v>
      </c>
      <c r="AH120">
        <v>5.6701089037758303E-3</v>
      </c>
      <c r="AI120">
        <v>5.4042369217466397E-3</v>
      </c>
      <c r="AJ120">
        <v>5.4042369217466397E-3</v>
      </c>
      <c r="AM120" t="s">
        <v>260</v>
      </c>
      <c r="AN120" s="28">
        <f>AH120</f>
        <v>5.6701089037758303E-3</v>
      </c>
      <c r="AO120" t="str">
        <f>VLOOKUP(N120,'Proforma GICS Map'!$G:$H,2,FALSE)</f>
        <v>Regional Banks (Definition Update)</v>
      </c>
      <c r="AP120" t="b">
        <v>0</v>
      </c>
      <c r="AQ120" t="s">
        <v>867</v>
      </c>
      <c r="AR120" s="30"/>
      <c r="AS120" s="27"/>
    </row>
    <row r="121" spans="1:45">
      <c r="A121" t="s">
        <v>845</v>
      </c>
      <c r="B121" t="s">
        <v>858</v>
      </c>
      <c r="C121" t="s">
        <v>859</v>
      </c>
      <c r="D121">
        <v>20221130</v>
      </c>
      <c r="E121" t="s">
        <v>1586</v>
      </c>
      <c r="F121" t="s">
        <v>1587</v>
      </c>
      <c r="G121" t="s">
        <v>1588</v>
      </c>
      <c r="H121">
        <v>667340103</v>
      </c>
      <c r="I121" t="s">
        <v>1589</v>
      </c>
      <c r="J121" t="s">
        <v>1590</v>
      </c>
      <c r="K121" t="s">
        <v>1591</v>
      </c>
      <c r="L121">
        <v>3093201</v>
      </c>
      <c r="M121">
        <v>15806</v>
      </c>
      <c r="N121">
        <v>40101015</v>
      </c>
      <c r="O121" t="s">
        <v>885</v>
      </c>
      <c r="Q121" t="s">
        <v>454</v>
      </c>
      <c r="R121" t="s">
        <v>854</v>
      </c>
      <c r="S121" t="s">
        <v>854</v>
      </c>
      <c r="U121" t="s">
        <v>855</v>
      </c>
      <c r="W121" t="s">
        <v>856</v>
      </c>
      <c r="X121">
        <v>15.29</v>
      </c>
      <c r="Y121">
        <v>1</v>
      </c>
      <c r="Z121">
        <v>126876000</v>
      </c>
      <c r="AA121">
        <v>1939934040</v>
      </c>
      <c r="AB121">
        <v>1</v>
      </c>
      <c r="AC121">
        <v>1</v>
      </c>
      <c r="AF121">
        <v>126876000</v>
      </c>
      <c r="AG121">
        <v>1939934040</v>
      </c>
      <c r="AH121">
        <v>7.8629057412397899E-3</v>
      </c>
      <c r="AI121">
        <v>1.5272244355909599E-2</v>
      </c>
      <c r="AJ121">
        <v>1.5272244355909599E-2</v>
      </c>
      <c r="AM121" t="s">
        <v>260</v>
      </c>
      <c r="AN121" s="28">
        <f>AH121</f>
        <v>7.8629057412397899E-3</v>
      </c>
      <c r="AO121" t="str">
        <f>VLOOKUP(N121,'Proforma GICS Map'!$G:$H,2,FALSE)</f>
        <v>Regional Banks (Definition Update)</v>
      </c>
      <c r="AP121" t="b">
        <v>0</v>
      </c>
      <c r="AQ121" t="s">
        <v>867</v>
      </c>
      <c r="AR121" s="30"/>
      <c r="AS121" s="27"/>
    </row>
    <row r="122" spans="1:45">
      <c r="A122" t="s">
        <v>845</v>
      </c>
      <c r="B122" t="s">
        <v>858</v>
      </c>
      <c r="C122" t="s">
        <v>859</v>
      </c>
      <c r="D122">
        <v>20221130</v>
      </c>
      <c r="E122" t="s">
        <v>1592</v>
      </c>
      <c r="F122" t="s">
        <v>1593</v>
      </c>
      <c r="G122" t="s">
        <v>1594</v>
      </c>
      <c r="H122" t="s">
        <v>1595</v>
      </c>
      <c r="I122" t="s">
        <v>1596</v>
      </c>
      <c r="J122" t="s">
        <v>1597</v>
      </c>
      <c r="K122" t="s">
        <v>1598</v>
      </c>
      <c r="L122">
        <v>1698101</v>
      </c>
      <c r="M122">
        <v>15829</v>
      </c>
      <c r="N122">
        <v>40101015</v>
      </c>
      <c r="O122" t="s">
        <v>885</v>
      </c>
      <c r="Q122" t="s">
        <v>445</v>
      </c>
      <c r="R122" t="s">
        <v>854</v>
      </c>
      <c r="S122" t="s">
        <v>854</v>
      </c>
      <c r="U122" t="s">
        <v>855</v>
      </c>
      <c r="W122" t="s">
        <v>856</v>
      </c>
      <c r="X122">
        <v>28.97</v>
      </c>
      <c r="Y122">
        <v>1</v>
      </c>
      <c r="Z122">
        <v>47554000</v>
      </c>
      <c r="AA122">
        <v>1377639380</v>
      </c>
      <c r="AB122">
        <v>1</v>
      </c>
      <c r="AC122">
        <v>1</v>
      </c>
      <c r="AF122">
        <v>47554000</v>
      </c>
      <c r="AG122">
        <v>1377639380</v>
      </c>
      <c r="AH122">
        <v>5.5838231439868996E-3</v>
      </c>
      <c r="AI122">
        <v>1.4355742296918699E-2</v>
      </c>
      <c r="AJ122">
        <v>1.4355742296918699E-2</v>
      </c>
      <c r="AM122" t="s">
        <v>260</v>
      </c>
      <c r="AN122" s="28">
        <f>AH122</f>
        <v>5.5838231439868996E-3</v>
      </c>
      <c r="AO122" t="str">
        <f>VLOOKUP(N122,'Proforma GICS Map'!$G:$H,2,FALSE)</f>
        <v>Regional Banks (Definition Update)</v>
      </c>
      <c r="AP122" t="b">
        <v>0</v>
      </c>
      <c r="AQ122" t="s">
        <v>867</v>
      </c>
      <c r="AR122" s="30"/>
      <c r="AS122" s="27"/>
    </row>
    <row r="123" spans="1:45">
      <c r="A123" t="s">
        <v>845</v>
      </c>
      <c r="B123" t="s">
        <v>858</v>
      </c>
      <c r="C123" t="s">
        <v>859</v>
      </c>
      <c r="D123">
        <v>20221130</v>
      </c>
      <c r="E123" t="s">
        <v>1599</v>
      </c>
      <c r="F123" t="s">
        <v>1600</v>
      </c>
      <c r="G123" t="s">
        <v>1601</v>
      </c>
      <c r="H123" t="s">
        <v>1602</v>
      </c>
      <c r="I123" t="s">
        <v>1603</v>
      </c>
      <c r="J123">
        <v>2767217</v>
      </c>
      <c r="K123" t="s">
        <v>1604</v>
      </c>
      <c r="L123">
        <v>6497901</v>
      </c>
      <c r="M123">
        <v>23647</v>
      </c>
      <c r="N123">
        <v>40101015</v>
      </c>
      <c r="O123" t="s">
        <v>885</v>
      </c>
      <c r="Q123" t="s">
        <v>454</v>
      </c>
      <c r="R123" t="s">
        <v>854</v>
      </c>
      <c r="S123" t="s">
        <v>854</v>
      </c>
      <c r="U123" t="s">
        <v>855</v>
      </c>
      <c r="W123" t="s">
        <v>856</v>
      </c>
      <c r="X123">
        <v>36.950000000000003</v>
      </c>
      <c r="Y123">
        <v>1</v>
      </c>
      <c r="Z123">
        <v>94961000</v>
      </c>
      <c r="AA123">
        <v>3508808950</v>
      </c>
      <c r="AB123">
        <v>1</v>
      </c>
      <c r="AC123">
        <v>1</v>
      </c>
      <c r="AF123">
        <v>94961000</v>
      </c>
      <c r="AG123">
        <v>3508808950</v>
      </c>
      <c r="AH123">
        <v>1.4221841294082599E-2</v>
      </c>
      <c r="AI123">
        <v>2.18473451327433E-2</v>
      </c>
      <c r="AJ123">
        <v>2.18473451327433E-2</v>
      </c>
      <c r="AM123" t="s">
        <v>260</v>
      </c>
      <c r="AN123" s="28">
        <f>AH123</f>
        <v>1.4221841294082599E-2</v>
      </c>
      <c r="AO123" t="str">
        <f>VLOOKUP(N123,'Proforma GICS Map'!$G:$H,2,FALSE)</f>
        <v>Regional Banks (Definition Update)</v>
      </c>
      <c r="AP123" t="b">
        <v>0</v>
      </c>
      <c r="AQ123" t="s">
        <v>867</v>
      </c>
      <c r="AR123" s="30"/>
      <c r="AS123" s="27"/>
    </row>
    <row r="124" spans="1:45">
      <c r="A124" t="s">
        <v>845</v>
      </c>
      <c r="B124" t="s">
        <v>858</v>
      </c>
      <c r="C124" t="s">
        <v>859</v>
      </c>
      <c r="D124">
        <v>20221130</v>
      </c>
      <c r="E124" t="s">
        <v>1605</v>
      </c>
      <c r="F124" t="s">
        <v>1606</v>
      </c>
      <c r="G124" t="s">
        <v>1607</v>
      </c>
      <c r="H124">
        <v>700658107</v>
      </c>
      <c r="I124" t="s">
        <v>1608</v>
      </c>
      <c r="J124">
        <v>2673251</v>
      </c>
      <c r="K124" t="s">
        <v>1609</v>
      </c>
      <c r="L124">
        <v>1931801</v>
      </c>
      <c r="M124">
        <v>10243</v>
      </c>
      <c r="N124">
        <v>40101015</v>
      </c>
      <c r="O124" t="s">
        <v>885</v>
      </c>
      <c r="Q124" t="s">
        <v>1090</v>
      </c>
      <c r="R124" t="s">
        <v>854</v>
      </c>
      <c r="S124" t="s">
        <v>854</v>
      </c>
      <c r="U124" t="s">
        <v>855</v>
      </c>
      <c r="W124" t="s">
        <v>856</v>
      </c>
      <c r="X124">
        <v>151.33000000000001</v>
      </c>
      <c r="Y124">
        <v>1</v>
      </c>
      <c r="Z124">
        <v>16254000</v>
      </c>
      <c r="AA124">
        <v>2459717820</v>
      </c>
      <c r="AB124">
        <v>0.89</v>
      </c>
      <c r="AC124">
        <v>1</v>
      </c>
      <c r="AF124">
        <v>14466060</v>
      </c>
      <c r="AG124">
        <v>2189148859.8000002</v>
      </c>
      <c r="AH124">
        <v>8.87301876415858E-3</v>
      </c>
      <c r="AI124">
        <v>3.8355976396322197E-2</v>
      </c>
      <c r="AJ124">
        <v>3.8355976396322197E-2</v>
      </c>
      <c r="AM124" t="s">
        <v>260</v>
      </c>
      <c r="AN124" s="28">
        <f>AH124</f>
        <v>8.87301876415858E-3</v>
      </c>
      <c r="AO124" t="str">
        <f>VLOOKUP(N124,'Proforma GICS Map'!$G:$H,2,FALSE)</f>
        <v>Regional Banks (Definition Update)</v>
      </c>
      <c r="AP124" t="b">
        <v>0</v>
      </c>
      <c r="AQ124" t="s">
        <v>867</v>
      </c>
      <c r="AR124" s="30"/>
      <c r="AS124" s="27"/>
    </row>
    <row r="125" spans="1:45">
      <c r="A125" t="s">
        <v>845</v>
      </c>
      <c r="B125" t="s">
        <v>858</v>
      </c>
      <c r="C125" t="s">
        <v>859</v>
      </c>
      <c r="D125">
        <v>20221130</v>
      </c>
      <c r="E125" t="s">
        <v>1610</v>
      </c>
      <c r="F125" t="s">
        <v>1611</v>
      </c>
      <c r="G125" t="s">
        <v>1612</v>
      </c>
      <c r="H125" t="s">
        <v>1613</v>
      </c>
      <c r="I125" t="s">
        <v>1614</v>
      </c>
      <c r="J125">
        <v>2420316</v>
      </c>
      <c r="K125" t="s">
        <v>1615</v>
      </c>
      <c r="L125">
        <v>2886601</v>
      </c>
      <c r="M125">
        <v>51108</v>
      </c>
      <c r="N125">
        <v>40101015</v>
      </c>
      <c r="O125" t="s">
        <v>885</v>
      </c>
      <c r="Q125" t="s">
        <v>454</v>
      </c>
      <c r="R125" t="s">
        <v>854</v>
      </c>
      <c r="S125" t="s">
        <v>854</v>
      </c>
      <c r="U125" t="s">
        <v>855</v>
      </c>
      <c r="W125" t="s">
        <v>856</v>
      </c>
      <c r="X125">
        <v>43.53</v>
      </c>
      <c r="Y125">
        <v>1</v>
      </c>
      <c r="Z125">
        <v>29054000</v>
      </c>
      <c r="AA125">
        <v>1264720620</v>
      </c>
      <c r="AB125">
        <v>1</v>
      </c>
      <c r="AC125">
        <v>1</v>
      </c>
      <c r="AF125">
        <v>29054000</v>
      </c>
      <c r="AG125">
        <v>1264720620</v>
      </c>
      <c r="AH125">
        <v>5.1261428579614703E-3</v>
      </c>
      <c r="AI125">
        <v>1.7769464577975201E-2</v>
      </c>
      <c r="AJ125">
        <v>1.7769464577975201E-2</v>
      </c>
      <c r="AM125" t="s">
        <v>260</v>
      </c>
      <c r="AN125" s="28">
        <f>AH125</f>
        <v>5.1261428579614703E-3</v>
      </c>
      <c r="AO125" t="str">
        <f>VLOOKUP(N125,'Proforma GICS Map'!$G:$H,2,FALSE)</f>
        <v>Regional Banks (Definition Update)</v>
      </c>
      <c r="AP125" t="b">
        <v>0</v>
      </c>
      <c r="AQ125" t="s">
        <v>867</v>
      </c>
      <c r="AR125" s="30"/>
      <c r="AS125" s="27"/>
    </row>
    <row r="126" spans="1:45">
      <c r="A126" t="s">
        <v>845</v>
      </c>
      <c r="B126" t="s">
        <v>858</v>
      </c>
      <c r="C126" t="s">
        <v>859</v>
      </c>
      <c r="D126">
        <v>20221130</v>
      </c>
      <c r="E126" t="s">
        <v>1616</v>
      </c>
      <c r="F126" t="s">
        <v>1617</v>
      </c>
      <c r="G126" t="s">
        <v>1618</v>
      </c>
      <c r="H126">
        <v>740367404</v>
      </c>
      <c r="I126" t="s">
        <v>1619</v>
      </c>
      <c r="J126">
        <v>2763602</v>
      </c>
      <c r="K126" t="s">
        <v>1620</v>
      </c>
      <c r="L126">
        <v>10918301</v>
      </c>
      <c r="M126">
        <v>42445</v>
      </c>
      <c r="N126">
        <v>40101015</v>
      </c>
      <c r="O126" t="s">
        <v>885</v>
      </c>
      <c r="Q126" t="s">
        <v>454</v>
      </c>
      <c r="R126" t="s">
        <v>854</v>
      </c>
      <c r="S126" t="s">
        <v>854</v>
      </c>
      <c r="U126" t="s">
        <v>855</v>
      </c>
      <c r="W126" t="s">
        <v>856</v>
      </c>
      <c r="X126">
        <v>75.59</v>
      </c>
      <c r="Y126">
        <v>1</v>
      </c>
      <c r="Z126">
        <v>14811000</v>
      </c>
      <c r="AA126">
        <v>1119563490</v>
      </c>
      <c r="AB126">
        <v>0.92</v>
      </c>
      <c r="AC126">
        <v>1</v>
      </c>
      <c r="AF126">
        <v>13626120</v>
      </c>
      <c r="AG126">
        <v>1029998410.8</v>
      </c>
      <c r="AH126">
        <v>4.1747710235277803E-3</v>
      </c>
      <c r="AI126">
        <v>1.73620457604306E-2</v>
      </c>
      <c r="AJ126">
        <v>1.73620457604306E-2</v>
      </c>
      <c r="AM126" t="s">
        <v>260</v>
      </c>
      <c r="AN126" s="28">
        <f>AH126</f>
        <v>4.1747710235277803E-3</v>
      </c>
      <c r="AO126" t="str">
        <f>VLOOKUP(N126,'Proforma GICS Map'!$G:$H,2,FALSE)</f>
        <v>Regional Banks (Definition Update)</v>
      </c>
      <c r="AP126" t="b">
        <v>0</v>
      </c>
      <c r="AQ126" t="s">
        <v>867</v>
      </c>
      <c r="AR126" s="30"/>
      <c r="AS126" s="27"/>
    </row>
    <row r="127" spans="1:45">
      <c r="A127" t="s">
        <v>845</v>
      </c>
      <c r="B127" t="s">
        <v>858</v>
      </c>
      <c r="C127" t="s">
        <v>859</v>
      </c>
      <c r="D127">
        <v>20221130</v>
      </c>
      <c r="E127" t="s">
        <v>1621</v>
      </c>
      <c r="F127" t="s">
        <v>1622</v>
      </c>
      <c r="G127" t="s">
        <v>1623</v>
      </c>
      <c r="H127" s="1">
        <v>7.5969999999999999E+111</v>
      </c>
      <c r="I127" t="s">
        <v>1624</v>
      </c>
      <c r="J127">
        <v>2670809</v>
      </c>
      <c r="K127" t="s">
        <v>1625</v>
      </c>
      <c r="L127">
        <v>2517301</v>
      </c>
      <c r="M127">
        <v>12718</v>
      </c>
      <c r="N127">
        <v>40101015</v>
      </c>
      <c r="O127" t="s">
        <v>885</v>
      </c>
      <c r="Q127" t="s">
        <v>454</v>
      </c>
      <c r="R127" t="s">
        <v>854</v>
      </c>
      <c r="S127" t="s">
        <v>854</v>
      </c>
      <c r="U127" t="s">
        <v>855</v>
      </c>
      <c r="W127" t="s">
        <v>856</v>
      </c>
      <c r="X127">
        <v>40.770000000000003</v>
      </c>
      <c r="Y127">
        <v>1</v>
      </c>
      <c r="Z127">
        <v>55949000</v>
      </c>
      <c r="AA127">
        <v>2281040730</v>
      </c>
      <c r="AB127">
        <v>1</v>
      </c>
      <c r="AC127">
        <v>1</v>
      </c>
      <c r="AF127">
        <v>55949000</v>
      </c>
      <c r="AG127">
        <v>2281040730</v>
      </c>
      <c r="AH127">
        <v>9.2454732388317692E-3</v>
      </c>
      <c r="AI127">
        <v>1.5695067264573901E-2</v>
      </c>
      <c r="AJ127">
        <v>1.5695067264573901E-2</v>
      </c>
      <c r="AM127" t="s">
        <v>260</v>
      </c>
      <c r="AN127" s="28">
        <f>AH127</f>
        <v>9.2454732388317692E-3</v>
      </c>
      <c r="AO127" t="str">
        <f>VLOOKUP(N127,'Proforma GICS Map'!$G:$H,2,FALSE)</f>
        <v>Regional Banks (Definition Update)</v>
      </c>
      <c r="AP127" t="b">
        <v>0</v>
      </c>
      <c r="AQ127" t="s">
        <v>867</v>
      </c>
      <c r="AR127" s="30"/>
      <c r="AS127" s="27"/>
    </row>
    <row r="128" spans="1:45">
      <c r="A128" t="s">
        <v>845</v>
      </c>
      <c r="B128" t="s">
        <v>858</v>
      </c>
      <c r="C128" t="s">
        <v>859</v>
      </c>
      <c r="D128">
        <v>20221130</v>
      </c>
      <c r="E128" t="s">
        <v>1626</v>
      </c>
      <c r="F128" t="s">
        <v>1627</v>
      </c>
      <c r="G128" t="s">
        <v>1628</v>
      </c>
      <c r="H128">
        <v>783859101</v>
      </c>
      <c r="I128" t="s">
        <v>1629</v>
      </c>
      <c r="J128">
        <v>2781109</v>
      </c>
      <c r="K128" t="s">
        <v>1630</v>
      </c>
      <c r="L128">
        <v>1957001</v>
      </c>
      <c r="M128">
        <v>9757</v>
      </c>
      <c r="N128">
        <v>40101015</v>
      </c>
      <c r="O128" t="s">
        <v>885</v>
      </c>
      <c r="Q128" t="s">
        <v>454</v>
      </c>
      <c r="R128" t="s">
        <v>854</v>
      </c>
      <c r="S128" t="s">
        <v>854</v>
      </c>
      <c r="U128" t="s">
        <v>855</v>
      </c>
      <c r="W128" t="s">
        <v>856</v>
      </c>
      <c r="X128">
        <v>37.42</v>
      </c>
      <c r="Y128">
        <v>1</v>
      </c>
      <c r="Z128">
        <v>39146000</v>
      </c>
      <c r="AA128">
        <v>1464843320</v>
      </c>
      <c r="AB128">
        <v>1</v>
      </c>
      <c r="AC128">
        <v>1</v>
      </c>
      <c r="AF128">
        <v>39146000</v>
      </c>
      <c r="AG128">
        <v>1464843320</v>
      </c>
      <c r="AH128">
        <v>5.9372765843341497E-3</v>
      </c>
      <c r="AI128">
        <v>1.27198917456021E-2</v>
      </c>
      <c r="AJ128">
        <v>1.27198917456021E-2</v>
      </c>
      <c r="AM128" t="s">
        <v>260</v>
      </c>
      <c r="AN128" s="28">
        <f>AH128</f>
        <v>5.9372765843341497E-3</v>
      </c>
      <c r="AO128" t="str">
        <f>VLOOKUP(N128,'Proforma GICS Map'!$G:$H,2,FALSE)</f>
        <v>Regional Banks (Definition Update)</v>
      </c>
      <c r="AP128" t="b">
        <v>0</v>
      </c>
      <c r="AQ128" t="s">
        <v>867</v>
      </c>
      <c r="AR128" s="30"/>
      <c r="AS128" s="27"/>
    </row>
    <row r="129" spans="1:45">
      <c r="A129" t="s">
        <v>845</v>
      </c>
      <c r="B129" t="s">
        <v>858</v>
      </c>
      <c r="C129" t="s">
        <v>859</v>
      </c>
      <c r="D129">
        <v>20221130</v>
      </c>
      <c r="E129" t="s">
        <v>1631</v>
      </c>
      <c r="F129" t="s">
        <v>1632</v>
      </c>
      <c r="G129" t="s">
        <v>1633</v>
      </c>
      <c r="H129">
        <v>811707801</v>
      </c>
      <c r="I129" t="s">
        <v>1634</v>
      </c>
      <c r="J129" t="s">
        <v>1635</v>
      </c>
      <c r="K129" t="s">
        <v>1636</v>
      </c>
      <c r="L129">
        <v>1718401</v>
      </c>
      <c r="M129">
        <v>15955</v>
      </c>
      <c r="N129">
        <v>40101015</v>
      </c>
      <c r="O129" t="s">
        <v>885</v>
      </c>
      <c r="Q129" t="s">
        <v>454</v>
      </c>
      <c r="R129" t="s">
        <v>854</v>
      </c>
      <c r="S129" t="s">
        <v>854</v>
      </c>
      <c r="U129" t="s">
        <v>855</v>
      </c>
      <c r="W129" t="s">
        <v>856</v>
      </c>
      <c r="X129">
        <v>34.380000000000003</v>
      </c>
      <c r="Y129">
        <v>1</v>
      </c>
      <c r="Z129">
        <v>61410000</v>
      </c>
      <c r="AA129">
        <v>2111275800</v>
      </c>
      <c r="AB129">
        <v>1</v>
      </c>
      <c r="AC129">
        <v>1</v>
      </c>
      <c r="AF129">
        <v>61410000</v>
      </c>
      <c r="AG129">
        <v>2111275800</v>
      </c>
      <c r="AH129">
        <v>8.5573850795260201E-3</v>
      </c>
      <c r="AI129">
        <v>1.50575730735163E-2</v>
      </c>
      <c r="AJ129">
        <v>1.50575730735163E-2</v>
      </c>
      <c r="AM129" t="s">
        <v>260</v>
      </c>
      <c r="AN129" s="28">
        <f>AH129</f>
        <v>8.5573850795260201E-3</v>
      </c>
      <c r="AO129" t="str">
        <f>VLOOKUP(N129,'Proforma GICS Map'!$G:$H,2,FALSE)</f>
        <v>Regional Banks (Definition Update)</v>
      </c>
      <c r="AP129" t="b">
        <v>0</v>
      </c>
      <c r="AQ129" t="s">
        <v>867</v>
      </c>
      <c r="AR129" s="30"/>
      <c r="AS129" s="27"/>
    </row>
    <row r="130" spans="1:45">
      <c r="A130" t="s">
        <v>845</v>
      </c>
      <c r="B130" t="s">
        <v>858</v>
      </c>
      <c r="C130" t="s">
        <v>859</v>
      </c>
      <c r="D130">
        <v>20221130</v>
      </c>
      <c r="E130" t="s">
        <v>1637</v>
      </c>
      <c r="F130" t="s">
        <v>1638</v>
      </c>
      <c r="G130" t="s">
        <v>1639</v>
      </c>
      <c r="H130" t="s">
        <v>1640</v>
      </c>
      <c r="I130" t="s">
        <v>1641</v>
      </c>
      <c r="J130" t="s">
        <v>1642</v>
      </c>
      <c r="K130" t="s">
        <v>1643</v>
      </c>
      <c r="L130">
        <v>1654901</v>
      </c>
      <c r="M130">
        <v>352090</v>
      </c>
      <c r="N130">
        <v>40101015</v>
      </c>
      <c r="O130" t="s">
        <v>885</v>
      </c>
      <c r="Q130" t="s">
        <v>445</v>
      </c>
      <c r="R130" t="s">
        <v>854</v>
      </c>
      <c r="S130" t="s">
        <v>854</v>
      </c>
      <c r="U130" t="s">
        <v>855</v>
      </c>
      <c r="W130" t="s">
        <v>856</v>
      </c>
      <c r="X130">
        <v>75.819999999999993</v>
      </c>
      <c r="Y130">
        <v>1</v>
      </c>
      <c r="Z130">
        <v>54309000</v>
      </c>
      <c r="AA130">
        <v>4117708380</v>
      </c>
      <c r="AB130">
        <v>0.9</v>
      </c>
      <c r="AC130">
        <v>1</v>
      </c>
      <c r="AF130">
        <v>48878100</v>
      </c>
      <c r="AG130">
        <v>3705937542</v>
      </c>
      <c r="AH130">
        <v>1.50208393557895E-2</v>
      </c>
      <c r="AI130">
        <v>2.5426021098187701E-2</v>
      </c>
      <c r="AJ130">
        <v>2.5426021098187701E-2</v>
      </c>
      <c r="AM130" t="s">
        <v>260</v>
      </c>
      <c r="AN130" s="28">
        <f>AH130</f>
        <v>1.50208393557895E-2</v>
      </c>
      <c r="AO130" t="str">
        <f>VLOOKUP(N130,'Proforma GICS Map'!$G:$H,2,FALSE)</f>
        <v>Regional Banks (Definition Update)</v>
      </c>
      <c r="AP130" t="b">
        <v>0</v>
      </c>
      <c r="AQ130" t="s">
        <v>867</v>
      </c>
      <c r="AR130" s="30"/>
      <c r="AS130" s="27"/>
    </row>
    <row r="131" spans="1:45">
      <c r="A131" t="s">
        <v>845</v>
      </c>
      <c r="B131" t="s">
        <v>858</v>
      </c>
      <c r="C131" t="s">
        <v>859</v>
      </c>
      <c r="D131">
        <v>20221130</v>
      </c>
      <c r="E131" t="s">
        <v>1644</v>
      </c>
      <c r="F131" t="s">
        <v>1645</v>
      </c>
      <c r="G131" t="s">
        <v>1646</v>
      </c>
      <c r="H131">
        <v>828730200</v>
      </c>
      <c r="I131" t="s">
        <v>1647</v>
      </c>
      <c r="J131">
        <v>2810133</v>
      </c>
      <c r="K131" t="s">
        <v>1648</v>
      </c>
      <c r="L131">
        <v>1935501</v>
      </c>
      <c r="M131">
        <v>12773</v>
      </c>
      <c r="N131">
        <v>40101015</v>
      </c>
      <c r="O131" t="s">
        <v>885</v>
      </c>
      <c r="Q131" t="s">
        <v>454</v>
      </c>
      <c r="R131" t="s">
        <v>854</v>
      </c>
      <c r="S131" t="s">
        <v>854</v>
      </c>
      <c r="U131" t="s">
        <v>855</v>
      </c>
      <c r="W131" t="s">
        <v>856</v>
      </c>
      <c r="X131">
        <v>23.21</v>
      </c>
      <c r="Y131">
        <v>1</v>
      </c>
      <c r="Z131">
        <v>128318000</v>
      </c>
      <c r="AA131">
        <v>2978260780</v>
      </c>
      <c r="AB131">
        <v>1</v>
      </c>
      <c r="AC131">
        <v>1</v>
      </c>
      <c r="AF131">
        <v>128318000</v>
      </c>
      <c r="AG131">
        <v>2978260780</v>
      </c>
      <c r="AH131">
        <v>1.2071432998810199E-2</v>
      </c>
      <c r="AI131">
        <v>6.50477016478751E-3</v>
      </c>
      <c r="AJ131">
        <v>6.50477016478751E-3</v>
      </c>
      <c r="AM131" t="s">
        <v>260</v>
      </c>
      <c r="AN131" s="28">
        <f>AH131</f>
        <v>1.2071432998810199E-2</v>
      </c>
      <c r="AO131" t="str">
        <f>VLOOKUP(N131,'Proforma GICS Map'!$G:$H,2,FALSE)</f>
        <v>Regional Banks (Definition Update)</v>
      </c>
      <c r="AP131" t="b">
        <v>0</v>
      </c>
      <c r="AQ131" t="s">
        <v>867</v>
      </c>
      <c r="AR131" s="30"/>
      <c r="AS131" s="27"/>
    </row>
    <row r="132" spans="1:45">
      <c r="A132" t="s">
        <v>845</v>
      </c>
      <c r="B132" t="s">
        <v>858</v>
      </c>
      <c r="C132" t="s">
        <v>859</v>
      </c>
      <c r="D132">
        <v>20221130</v>
      </c>
      <c r="E132" t="s">
        <v>1649</v>
      </c>
      <c r="F132" t="s">
        <v>1650</v>
      </c>
      <c r="G132" t="s">
        <v>1651</v>
      </c>
      <c r="H132" t="s">
        <v>1652</v>
      </c>
      <c r="I132" t="s">
        <v>1653</v>
      </c>
      <c r="J132">
        <v>2485876</v>
      </c>
      <c r="K132" t="s">
        <v>1654</v>
      </c>
      <c r="L132">
        <v>6297901</v>
      </c>
      <c r="M132">
        <v>26192</v>
      </c>
      <c r="N132">
        <v>40101015</v>
      </c>
      <c r="O132" t="s">
        <v>885</v>
      </c>
      <c r="Q132" t="s">
        <v>454</v>
      </c>
      <c r="R132" t="s">
        <v>854</v>
      </c>
      <c r="S132" t="s">
        <v>854</v>
      </c>
      <c r="U132" t="s">
        <v>855</v>
      </c>
      <c r="W132" t="s">
        <v>856</v>
      </c>
      <c r="X132">
        <v>36.340000000000003</v>
      </c>
      <c r="Y132">
        <v>1</v>
      </c>
      <c r="Z132">
        <v>32104000</v>
      </c>
      <c r="AA132">
        <v>1166659360</v>
      </c>
      <c r="AB132">
        <v>0.95</v>
      </c>
      <c r="AC132">
        <v>1</v>
      </c>
      <c r="AF132">
        <v>30498800</v>
      </c>
      <c r="AG132">
        <v>1108326392</v>
      </c>
      <c r="AH132">
        <v>4.4922485873923699E-3</v>
      </c>
      <c r="AI132">
        <v>1.2820512820512799E-2</v>
      </c>
      <c r="AJ132">
        <v>1.2820512820512799E-2</v>
      </c>
      <c r="AM132" t="s">
        <v>260</v>
      </c>
      <c r="AN132" s="28">
        <f>AH132</f>
        <v>4.4922485873923699E-3</v>
      </c>
      <c r="AO132" t="str">
        <f>VLOOKUP(N132,'Proforma GICS Map'!$G:$H,2,FALSE)</f>
        <v>Regional Banks (Definition Update)</v>
      </c>
      <c r="AP132" t="b">
        <v>0</v>
      </c>
      <c r="AQ132" t="s">
        <v>867</v>
      </c>
      <c r="AR132" s="30"/>
      <c r="AS132" s="27"/>
    </row>
    <row r="133" spans="1:45">
      <c r="A133" t="s">
        <v>845</v>
      </c>
      <c r="B133" t="s">
        <v>858</v>
      </c>
      <c r="C133" t="s">
        <v>859</v>
      </c>
      <c r="D133">
        <v>20221130</v>
      </c>
      <c r="E133" t="s">
        <v>1655</v>
      </c>
      <c r="F133" t="s">
        <v>1656</v>
      </c>
      <c r="G133" t="s">
        <v>1657</v>
      </c>
      <c r="H133">
        <v>858927106</v>
      </c>
      <c r="I133" t="s">
        <v>1658</v>
      </c>
      <c r="J133" t="s">
        <v>1659</v>
      </c>
      <c r="K133" t="s">
        <v>1660</v>
      </c>
      <c r="L133">
        <v>2627001</v>
      </c>
      <c r="M133">
        <v>786244</v>
      </c>
      <c r="N133">
        <v>40101015</v>
      </c>
      <c r="O133" t="s">
        <v>885</v>
      </c>
      <c r="Q133" t="s">
        <v>454</v>
      </c>
      <c r="R133" t="s">
        <v>854</v>
      </c>
      <c r="S133" t="s">
        <v>854</v>
      </c>
      <c r="U133" t="s">
        <v>855</v>
      </c>
      <c r="W133" t="s">
        <v>856</v>
      </c>
      <c r="X133">
        <v>33.81</v>
      </c>
      <c r="Y133">
        <v>1</v>
      </c>
      <c r="Z133">
        <v>52832264</v>
      </c>
      <c r="AA133">
        <v>1786258845.8399999</v>
      </c>
      <c r="AB133">
        <v>0.85</v>
      </c>
      <c r="AC133">
        <v>1</v>
      </c>
      <c r="AF133">
        <v>44907424.399999999</v>
      </c>
      <c r="AG133">
        <v>1518320018.964</v>
      </c>
      <c r="AH133">
        <v>6.15402737824598E-3</v>
      </c>
      <c r="AI133">
        <v>9.5550910719617698E-3</v>
      </c>
      <c r="AJ133">
        <v>9.5550910719617698E-3</v>
      </c>
      <c r="AM133" t="s">
        <v>260</v>
      </c>
      <c r="AN133" s="28">
        <f>AH133</f>
        <v>6.15402737824598E-3</v>
      </c>
      <c r="AO133" t="str">
        <f>VLOOKUP(N133,'Proforma GICS Map'!$G:$H,2,FALSE)</f>
        <v>Regional Banks (Definition Update)</v>
      </c>
      <c r="AP133" t="b">
        <v>0</v>
      </c>
      <c r="AQ133" t="s">
        <v>867</v>
      </c>
      <c r="AR133" s="30"/>
      <c r="AS133" s="27"/>
    </row>
    <row r="134" spans="1:45">
      <c r="A134" t="s">
        <v>845</v>
      </c>
      <c r="B134" t="s">
        <v>858</v>
      </c>
      <c r="C134" t="s">
        <v>859</v>
      </c>
      <c r="D134">
        <v>20221130</v>
      </c>
      <c r="E134" t="s">
        <v>1661</v>
      </c>
      <c r="F134" t="s">
        <v>1662</v>
      </c>
      <c r="G134" t="s">
        <v>1663</v>
      </c>
      <c r="H134">
        <v>890110109</v>
      </c>
      <c r="I134" t="s">
        <v>1664</v>
      </c>
      <c r="J134">
        <v>2888613</v>
      </c>
      <c r="K134" t="s">
        <v>1665</v>
      </c>
      <c r="L134">
        <v>1724001</v>
      </c>
      <c r="M134">
        <v>10373</v>
      </c>
      <c r="N134">
        <v>40101015</v>
      </c>
      <c r="O134" t="s">
        <v>885</v>
      </c>
      <c r="Q134" t="s">
        <v>1090</v>
      </c>
      <c r="R134" t="s">
        <v>854</v>
      </c>
      <c r="S134" t="s">
        <v>854</v>
      </c>
      <c r="U134" t="s">
        <v>855</v>
      </c>
      <c r="W134" t="s">
        <v>856</v>
      </c>
      <c r="X134">
        <v>83.54</v>
      </c>
      <c r="Y134">
        <v>1</v>
      </c>
      <c r="Z134">
        <v>14491000</v>
      </c>
      <c r="AA134">
        <v>1210578140</v>
      </c>
      <c r="AB134">
        <v>0.87</v>
      </c>
      <c r="AC134">
        <v>1</v>
      </c>
      <c r="AF134">
        <v>12607170</v>
      </c>
      <c r="AG134">
        <v>1053202981.8</v>
      </c>
      <c r="AH134">
        <v>4.2688233731318402E-3</v>
      </c>
      <c r="AI134">
        <v>1.8656261431532699E-2</v>
      </c>
      <c r="AJ134">
        <v>1.8656261431532699E-2</v>
      </c>
      <c r="AM134" t="s">
        <v>260</v>
      </c>
      <c r="AN134" s="28">
        <f>AH134</f>
        <v>4.2688233731318402E-3</v>
      </c>
      <c r="AO134" t="str">
        <f>VLOOKUP(N134,'Proforma GICS Map'!$G:$H,2,FALSE)</f>
        <v>Regional Banks (Definition Update)</v>
      </c>
      <c r="AP134" t="b">
        <v>0</v>
      </c>
      <c r="AQ134" t="s">
        <v>867</v>
      </c>
      <c r="AR134" s="30"/>
      <c r="AS134" s="27"/>
    </row>
    <row r="135" spans="1:45">
      <c r="A135" t="s">
        <v>845</v>
      </c>
      <c r="B135" t="s">
        <v>858</v>
      </c>
      <c r="C135" t="s">
        <v>859</v>
      </c>
      <c r="D135">
        <v>20221130</v>
      </c>
      <c r="E135" t="s">
        <v>1666</v>
      </c>
      <c r="F135" t="s">
        <v>1667</v>
      </c>
      <c r="G135" t="s">
        <v>1668</v>
      </c>
      <c r="H135" s="1">
        <v>8.9679000000000009E+304</v>
      </c>
      <c r="I135" t="s">
        <v>1669</v>
      </c>
      <c r="J135" t="s">
        <v>1670</v>
      </c>
      <c r="K135" t="s">
        <v>1671</v>
      </c>
      <c r="L135">
        <v>2181501</v>
      </c>
      <c r="M135">
        <v>442782</v>
      </c>
      <c r="N135">
        <v>40101015</v>
      </c>
      <c r="O135" t="s">
        <v>885</v>
      </c>
      <c r="Q135" t="s">
        <v>454</v>
      </c>
      <c r="R135" t="s">
        <v>854</v>
      </c>
      <c r="S135" t="s">
        <v>854</v>
      </c>
      <c r="U135" t="s">
        <v>855</v>
      </c>
      <c r="W135" t="s">
        <v>856</v>
      </c>
      <c r="X135">
        <v>59.76</v>
      </c>
      <c r="Y135">
        <v>1</v>
      </c>
      <c r="Z135">
        <v>24465000</v>
      </c>
      <c r="AA135">
        <v>1462028400</v>
      </c>
      <c r="AB135">
        <v>0.94</v>
      </c>
      <c r="AC135">
        <v>1</v>
      </c>
      <c r="AF135">
        <v>22997100</v>
      </c>
      <c r="AG135">
        <v>1374306696</v>
      </c>
      <c r="AH135">
        <v>5.5703151691707401E-3</v>
      </c>
      <c r="AI135">
        <v>3.5343035343035303E-2</v>
      </c>
      <c r="AJ135">
        <v>3.5343035343035303E-2</v>
      </c>
      <c r="AM135" t="s">
        <v>260</v>
      </c>
      <c r="AN135" s="28">
        <f>AH135</f>
        <v>5.5703151691707401E-3</v>
      </c>
      <c r="AO135" t="str">
        <f>VLOOKUP(N135,'Proforma GICS Map'!$G:$H,2,FALSE)</f>
        <v>Regional Banks (Definition Update)</v>
      </c>
      <c r="AP135" t="b">
        <v>0</v>
      </c>
      <c r="AQ135" t="s">
        <v>867</v>
      </c>
      <c r="AR135" s="30"/>
      <c r="AS135" s="27"/>
    </row>
    <row r="136" spans="1:45">
      <c r="A136" t="s">
        <v>845</v>
      </c>
      <c r="B136" t="s">
        <v>858</v>
      </c>
      <c r="C136" t="s">
        <v>859</v>
      </c>
      <c r="D136">
        <v>20221130</v>
      </c>
      <c r="E136" t="s">
        <v>1672</v>
      </c>
      <c r="F136" t="s">
        <v>1673</v>
      </c>
      <c r="G136" t="s">
        <v>1674</v>
      </c>
      <c r="H136">
        <v>898402102</v>
      </c>
      <c r="I136" t="s">
        <v>1675</v>
      </c>
      <c r="J136">
        <v>2340210</v>
      </c>
      <c r="K136" t="s">
        <v>1676</v>
      </c>
      <c r="L136">
        <v>468501</v>
      </c>
      <c r="M136">
        <v>3920</v>
      </c>
      <c r="N136">
        <v>40101015</v>
      </c>
      <c r="O136" t="s">
        <v>885</v>
      </c>
      <c r="Q136" t="s">
        <v>454</v>
      </c>
      <c r="R136" t="s">
        <v>854</v>
      </c>
      <c r="S136" t="s">
        <v>854</v>
      </c>
      <c r="U136" t="s">
        <v>855</v>
      </c>
      <c r="W136" t="s">
        <v>856</v>
      </c>
      <c r="X136">
        <v>36.58</v>
      </c>
      <c r="Y136">
        <v>1</v>
      </c>
      <c r="Z136">
        <v>61201000</v>
      </c>
      <c r="AA136">
        <v>2238732580</v>
      </c>
      <c r="AB136">
        <v>1</v>
      </c>
      <c r="AC136">
        <v>1</v>
      </c>
      <c r="AF136">
        <v>61201000</v>
      </c>
      <c r="AG136">
        <v>2238732580</v>
      </c>
      <c r="AH136">
        <v>9.0739906065994708E-3</v>
      </c>
      <c r="AI136">
        <v>8.8251516822945297E-3</v>
      </c>
      <c r="AJ136">
        <v>1.51682294539437E-2</v>
      </c>
      <c r="AK136">
        <v>0.23</v>
      </c>
      <c r="AL136">
        <v>0.161</v>
      </c>
      <c r="AM136" t="s">
        <v>260</v>
      </c>
      <c r="AN136" s="28">
        <f>AH136</f>
        <v>9.0739906065994708E-3</v>
      </c>
      <c r="AO136" t="str">
        <f>VLOOKUP(N136,'Proforma GICS Map'!$G:$H,2,FALSE)</f>
        <v>Regional Banks (Definition Update)</v>
      </c>
      <c r="AP136" t="b">
        <v>0</v>
      </c>
      <c r="AQ136" t="s">
        <v>867</v>
      </c>
      <c r="AR136" s="30"/>
      <c r="AS136" s="27"/>
    </row>
    <row r="137" spans="1:45">
      <c r="A137" t="s">
        <v>845</v>
      </c>
      <c r="B137" t="s">
        <v>858</v>
      </c>
      <c r="C137" t="s">
        <v>859</v>
      </c>
      <c r="D137">
        <v>20221130</v>
      </c>
      <c r="E137" t="s">
        <v>1677</v>
      </c>
      <c r="F137" t="s">
        <v>1678</v>
      </c>
      <c r="G137" t="s">
        <v>1679</v>
      </c>
      <c r="H137" t="s">
        <v>1680</v>
      </c>
      <c r="I137" t="s">
        <v>1681</v>
      </c>
      <c r="J137">
        <v>2862156</v>
      </c>
      <c r="K137" t="s">
        <v>1682</v>
      </c>
      <c r="L137">
        <v>6479401</v>
      </c>
      <c r="M137">
        <v>37284</v>
      </c>
      <c r="N137">
        <v>40101015</v>
      </c>
      <c r="O137" t="s">
        <v>885</v>
      </c>
      <c r="Q137" t="s">
        <v>454</v>
      </c>
      <c r="R137" t="s">
        <v>854</v>
      </c>
      <c r="S137" t="s">
        <v>854</v>
      </c>
      <c r="U137" t="s">
        <v>855</v>
      </c>
      <c r="W137" t="s">
        <v>856</v>
      </c>
      <c r="X137">
        <v>38.97</v>
      </c>
      <c r="Y137">
        <v>1</v>
      </c>
      <c r="Z137">
        <v>106063000</v>
      </c>
      <c r="AA137">
        <v>4133275110</v>
      </c>
      <c r="AB137">
        <v>1</v>
      </c>
      <c r="AC137">
        <v>1</v>
      </c>
      <c r="AF137">
        <v>106063000</v>
      </c>
      <c r="AG137">
        <v>4133275110</v>
      </c>
      <c r="AH137">
        <v>1.6752916296340899E-2</v>
      </c>
      <c r="AI137">
        <v>1.51081010679864E-2</v>
      </c>
      <c r="AJ137">
        <v>1.51081010679864E-2</v>
      </c>
      <c r="AM137" t="s">
        <v>260</v>
      </c>
      <c r="AN137" s="28">
        <f>AH137</f>
        <v>1.6752916296340899E-2</v>
      </c>
      <c r="AO137" t="str">
        <f>VLOOKUP(N137,'Proforma GICS Map'!$G:$H,2,FALSE)</f>
        <v>Regional Banks (Definition Update)</v>
      </c>
      <c r="AP137" t="b">
        <v>0</v>
      </c>
      <c r="AQ137" t="s">
        <v>867</v>
      </c>
      <c r="AR137" s="30"/>
      <c r="AS137" s="27"/>
    </row>
    <row r="138" spans="1:45">
      <c r="A138" t="s">
        <v>845</v>
      </c>
      <c r="B138" t="s">
        <v>858</v>
      </c>
      <c r="C138" t="s">
        <v>859</v>
      </c>
      <c r="D138">
        <v>20221130</v>
      </c>
      <c r="E138" t="s">
        <v>1683</v>
      </c>
      <c r="F138" t="s">
        <v>1684</v>
      </c>
      <c r="G138" t="s">
        <v>1685</v>
      </c>
      <c r="H138">
        <v>923451108</v>
      </c>
      <c r="I138" t="s">
        <v>1686</v>
      </c>
      <c r="J138" t="s">
        <v>1687</v>
      </c>
      <c r="K138" t="s">
        <v>1688</v>
      </c>
      <c r="L138">
        <v>2163301</v>
      </c>
      <c r="M138">
        <v>360492</v>
      </c>
      <c r="N138">
        <v>40101015</v>
      </c>
      <c r="O138" t="s">
        <v>885</v>
      </c>
      <c r="Q138" t="s">
        <v>454</v>
      </c>
      <c r="R138" t="s">
        <v>854</v>
      </c>
      <c r="S138" t="s">
        <v>854</v>
      </c>
      <c r="U138" t="s">
        <v>855</v>
      </c>
      <c r="W138" t="s">
        <v>856</v>
      </c>
      <c r="X138">
        <v>32.659999999999997</v>
      </c>
      <c r="Y138">
        <v>1</v>
      </c>
      <c r="Z138">
        <v>53977000</v>
      </c>
      <c r="AA138">
        <v>1762888820</v>
      </c>
      <c r="AB138">
        <v>1</v>
      </c>
      <c r="AC138">
        <v>1</v>
      </c>
      <c r="AF138">
        <v>53977000</v>
      </c>
      <c r="AG138">
        <v>1762888820</v>
      </c>
      <c r="AH138">
        <v>7.1453092415170102E-3</v>
      </c>
      <c r="AI138">
        <v>1.64954870837223E-2</v>
      </c>
      <c r="AJ138">
        <v>1.64954870837223E-2</v>
      </c>
      <c r="AM138" t="s">
        <v>260</v>
      </c>
      <c r="AN138" s="28">
        <f>AH138</f>
        <v>7.1453092415170102E-3</v>
      </c>
      <c r="AO138" t="str">
        <f>VLOOKUP(N138,'Proforma GICS Map'!$G:$H,2,FALSE)</f>
        <v>Regional Banks (Definition Update)</v>
      </c>
      <c r="AP138" t="b">
        <v>0</v>
      </c>
      <c r="AQ138" t="s">
        <v>867</v>
      </c>
      <c r="AR138" s="30"/>
      <c r="AS138" s="27"/>
    </row>
    <row r="139" spans="1:45">
      <c r="A139" t="s">
        <v>845</v>
      </c>
      <c r="B139" t="s">
        <v>858</v>
      </c>
      <c r="C139" t="s">
        <v>859</v>
      </c>
      <c r="D139">
        <v>20221130</v>
      </c>
      <c r="E139" t="s">
        <v>1689</v>
      </c>
      <c r="F139" t="s">
        <v>1690</v>
      </c>
      <c r="G139" t="s">
        <v>1691</v>
      </c>
      <c r="H139">
        <v>957090103</v>
      </c>
      <c r="I139" t="s">
        <v>1692</v>
      </c>
      <c r="J139">
        <v>2950374</v>
      </c>
      <c r="K139" t="s">
        <v>1693</v>
      </c>
      <c r="L139">
        <v>1425301</v>
      </c>
      <c r="M139">
        <v>8815</v>
      </c>
      <c r="N139">
        <v>40101015</v>
      </c>
      <c r="O139" t="s">
        <v>885</v>
      </c>
      <c r="Q139" t="s">
        <v>454</v>
      </c>
      <c r="R139" t="s">
        <v>854</v>
      </c>
      <c r="S139" t="s">
        <v>854</v>
      </c>
      <c r="U139" t="s">
        <v>855</v>
      </c>
      <c r="W139" t="s">
        <v>856</v>
      </c>
      <c r="X139">
        <v>61.75</v>
      </c>
      <c r="Y139">
        <v>1</v>
      </c>
      <c r="Z139">
        <v>26911000</v>
      </c>
      <c r="AA139">
        <v>1661754250</v>
      </c>
      <c r="AB139">
        <v>1</v>
      </c>
      <c r="AC139">
        <v>1</v>
      </c>
      <c r="AF139">
        <v>26911000</v>
      </c>
      <c r="AG139">
        <v>1661754250</v>
      </c>
      <c r="AH139">
        <v>6.7353924223395797E-3</v>
      </c>
      <c r="AI139">
        <v>3.0025020850708899E-2</v>
      </c>
      <c r="AJ139">
        <v>3.0025020850708899E-2</v>
      </c>
      <c r="AM139" t="s">
        <v>260</v>
      </c>
      <c r="AN139" s="28">
        <f>AH139</f>
        <v>6.7353924223395797E-3</v>
      </c>
      <c r="AO139" t="str">
        <f>VLOOKUP(N139,'Proforma GICS Map'!$G:$H,2,FALSE)</f>
        <v>Regional Banks (Definition Update)</v>
      </c>
      <c r="AP139" t="b">
        <v>0</v>
      </c>
      <c r="AQ139" t="s">
        <v>867</v>
      </c>
      <c r="AR139" s="30"/>
      <c r="AS139" s="27"/>
    </row>
    <row r="140" spans="1:45">
      <c r="A140" t="s">
        <v>845</v>
      </c>
      <c r="B140" t="s">
        <v>858</v>
      </c>
      <c r="C140" t="s">
        <v>859</v>
      </c>
      <c r="D140">
        <v>20221130</v>
      </c>
      <c r="E140" t="s">
        <v>1694</v>
      </c>
      <c r="F140" t="s">
        <v>1695</v>
      </c>
      <c r="G140" t="s">
        <v>1696</v>
      </c>
      <c r="H140" t="s">
        <v>1697</v>
      </c>
      <c r="I140" t="s">
        <v>1698</v>
      </c>
      <c r="J140" t="s">
        <v>1699</v>
      </c>
      <c r="K140" t="s">
        <v>1700</v>
      </c>
      <c r="L140">
        <v>1844101</v>
      </c>
      <c r="M140">
        <v>327943</v>
      </c>
      <c r="N140">
        <v>40301050</v>
      </c>
      <c r="O140" t="s">
        <v>1701</v>
      </c>
      <c r="Q140" t="s">
        <v>445</v>
      </c>
      <c r="R140" t="s">
        <v>854</v>
      </c>
      <c r="S140" t="s">
        <v>854</v>
      </c>
      <c r="U140" t="s">
        <v>855</v>
      </c>
      <c r="W140" t="s">
        <v>856</v>
      </c>
      <c r="X140">
        <v>6.52</v>
      </c>
      <c r="Y140">
        <v>1</v>
      </c>
      <c r="Z140">
        <v>160295000</v>
      </c>
      <c r="AA140">
        <v>1045123400</v>
      </c>
      <c r="AB140">
        <v>0.53</v>
      </c>
      <c r="AC140">
        <v>1</v>
      </c>
      <c r="AF140">
        <v>84956350</v>
      </c>
      <c r="AG140">
        <v>553915402</v>
      </c>
      <c r="AH140">
        <v>2.2451199395145099E-3</v>
      </c>
      <c r="AI140">
        <v>1.2422360248447201E-2</v>
      </c>
      <c r="AJ140">
        <v>1.2422360248447201E-2</v>
      </c>
      <c r="AM140" t="s">
        <v>260</v>
      </c>
      <c r="AN140" s="28">
        <f>AH140</f>
        <v>2.2451199395145099E-3</v>
      </c>
      <c r="AO140" t="str">
        <f>VLOOKUP(N140,'Proforma GICS Map'!$G:$H,2,FALSE)</f>
        <v>Reinsurance</v>
      </c>
      <c r="AP140" t="b">
        <v>0</v>
      </c>
      <c r="AQ140" t="s">
        <v>867</v>
      </c>
      <c r="AR140" s="30"/>
      <c r="AS140" s="27"/>
    </row>
    <row r="141" spans="1:45">
      <c r="A141" t="s">
        <v>845</v>
      </c>
      <c r="B141" t="s">
        <v>858</v>
      </c>
      <c r="C141" t="s">
        <v>859</v>
      </c>
      <c r="D141">
        <v>20221130</v>
      </c>
      <c r="E141" t="s">
        <v>1702</v>
      </c>
      <c r="F141" t="s">
        <v>1703</v>
      </c>
      <c r="G141" t="s">
        <v>1704</v>
      </c>
      <c r="H141">
        <v>14491104</v>
      </c>
      <c r="I141" t="s">
        <v>1705</v>
      </c>
      <c r="J141" t="s">
        <v>1706</v>
      </c>
      <c r="K141" t="s">
        <v>1707</v>
      </c>
      <c r="L141">
        <v>1175601</v>
      </c>
      <c r="M141">
        <v>281925</v>
      </c>
      <c r="N141">
        <v>60101010</v>
      </c>
      <c r="O141" t="s">
        <v>993</v>
      </c>
      <c r="Q141" t="s">
        <v>445</v>
      </c>
      <c r="R141" t="s">
        <v>854</v>
      </c>
      <c r="S141" t="s">
        <v>854</v>
      </c>
      <c r="U141" t="s">
        <v>855</v>
      </c>
      <c r="W141" t="s">
        <v>856</v>
      </c>
      <c r="X141">
        <v>19.75</v>
      </c>
      <c r="Y141">
        <v>1</v>
      </c>
      <c r="Z141">
        <v>72700000</v>
      </c>
      <c r="AA141">
        <v>1435825000</v>
      </c>
      <c r="AB141">
        <v>1</v>
      </c>
      <c r="AC141">
        <v>1</v>
      </c>
      <c r="AF141">
        <v>72700000</v>
      </c>
      <c r="AG141">
        <v>1435825000</v>
      </c>
      <c r="AH141">
        <v>5.8196600519034199E-3</v>
      </c>
      <c r="AI141">
        <v>1.54241645244215E-2</v>
      </c>
      <c r="AJ141">
        <v>1.54241645244215E-2</v>
      </c>
      <c r="AM141" t="s">
        <v>379</v>
      </c>
      <c r="AN141" s="28">
        <f>AH141</f>
        <v>5.8196600519034199E-3</v>
      </c>
      <c r="AO141" t="str">
        <f>VLOOKUP(N141,'Proforma GICS Map'!$G:$H,2,FALSE)</f>
        <v>Diversified REITs</v>
      </c>
      <c r="AP141" t="b">
        <v>0</v>
      </c>
      <c r="AQ141" t="s">
        <v>867</v>
      </c>
      <c r="AR141" s="30"/>
      <c r="AS141" s="27"/>
    </row>
    <row r="142" spans="1:45">
      <c r="A142" t="s">
        <v>845</v>
      </c>
      <c r="B142" t="s">
        <v>858</v>
      </c>
      <c r="C142" t="s">
        <v>859</v>
      </c>
      <c r="D142">
        <v>20221130</v>
      </c>
      <c r="E142" t="s">
        <v>1708</v>
      </c>
      <c r="F142" t="s">
        <v>1709</v>
      </c>
      <c r="G142" t="s">
        <v>1710</v>
      </c>
      <c r="H142">
        <v>24013104</v>
      </c>
      <c r="I142" t="s">
        <v>1711</v>
      </c>
      <c r="J142" t="s">
        <v>1712</v>
      </c>
      <c r="K142" t="s">
        <v>1713</v>
      </c>
      <c r="L142">
        <v>18554901</v>
      </c>
      <c r="M142">
        <v>270705</v>
      </c>
      <c r="N142">
        <v>60101010</v>
      </c>
      <c r="O142" t="s">
        <v>993</v>
      </c>
      <c r="Q142" t="s">
        <v>445</v>
      </c>
      <c r="R142" t="s">
        <v>854</v>
      </c>
      <c r="S142" t="s">
        <v>854</v>
      </c>
      <c r="U142" t="s">
        <v>855</v>
      </c>
      <c r="W142" t="s">
        <v>856</v>
      </c>
      <c r="X142">
        <v>29.29</v>
      </c>
      <c r="Y142">
        <v>1</v>
      </c>
      <c r="Z142">
        <v>60528000</v>
      </c>
      <c r="AA142">
        <v>1772865120</v>
      </c>
      <c r="AB142">
        <v>0.86</v>
      </c>
      <c r="AC142">
        <v>1</v>
      </c>
      <c r="AF142">
        <v>52054080</v>
      </c>
      <c r="AG142">
        <v>1524664003.2</v>
      </c>
      <c r="AH142">
        <v>6.1797407009894596E-3</v>
      </c>
      <c r="AI142">
        <v>2.91637385804638E-2</v>
      </c>
      <c r="AJ142">
        <v>2.91637385804638E-2</v>
      </c>
      <c r="AM142" t="s">
        <v>379</v>
      </c>
      <c r="AN142" s="28">
        <f>AH142</f>
        <v>6.1797407009894596E-3</v>
      </c>
      <c r="AO142" t="str">
        <f>VLOOKUP(N142,'Proforma GICS Map'!$G:$H,2,FALSE)</f>
        <v>Diversified REITs</v>
      </c>
      <c r="AP142" t="b">
        <v>0</v>
      </c>
      <c r="AQ142" t="s">
        <v>867</v>
      </c>
      <c r="AR142" s="30"/>
      <c r="AS142" s="27"/>
    </row>
    <row r="143" spans="1:45">
      <c r="A143" t="s">
        <v>845</v>
      </c>
      <c r="B143" t="s">
        <v>858</v>
      </c>
      <c r="C143" t="s">
        <v>859</v>
      </c>
      <c r="D143">
        <v>20221130</v>
      </c>
      <c r="E143" t="s">
        <v>1714</v>
      </c>
      <c r="F143" t="s">
        <v>1715</v>
      </c>
      <c r="G143" t="s">
        <v>1716</v>
      </c>
      <c r="H143" t="s">
        <v>1717</v>
      </c>
      <c r="I143" t="s">
        <v>1718</v>
      </c>
      <c r="J143" t="s">
        <v>1719</v>
      </c>
      <c r="K143" t="s">
        <v>1720</v>
      </c>
      <c r="L143">
        <v>1762601</v>
      </c>
      <c r="M143">
        <v>323488</v>
      </c>
      <c r="N143">
        <v>60101010</v>
      </c>
      <c r="O143" t="s">
        <v>993</v>
      </c>
      <c r="Q143" t="s">
        <v>445</v>
      </c>
      <c r="R143" t="s">
        <v>854</v>
      </c>
      <c r="S143" t="s">
        <v>854</v>
      </c>
      <c r="U143" t="s">
        <v>855</v>
      </c>
      <c r="W143" t="s">
        <v>856</v>
      </c>
      <c r="X143">
        <v>12.15</v>
      </c>
      <c r="Y143">
        <v>1</v>
      </c>
      <c r="Z143">
        <v>67707000</v>
      </c>
      <c r="AA143">
        <v>822640050</v>
      </c>
      <c r="AB143">
        <v>1</v>
      </c>
      <c r="AC143">
        <v>1</v>
      </c>
      <c r="AF143">
        <v>67707000</v>
      </c>
      <c r="AG143">
        <v>822640050</v>
      </c>
      <c r="AH143">
        <v>3.3343098470084002E-3</v>
      </c>
      <c r="AI143">
        <v>2.18671152228763E-2</v>
      </c>
      <c r="AJ143">
        <v>2.18671152228763E-2</v>
      </c>
      <c r="AM143" t="s">
        <v>379</v>
      </c>
      <c r="AN143" s="28">
        <f>AH143</f>
        <v>3.3343098470084002E-3</v>
      </c>
      <c r="AO143" t="str">
        <f>VLOOKUP(N143,'Proforma GICS Map'!$G:$H,2,FALSE)</f>
        <v>Diversified REITs</v>
      </c>
      <c r="AP143" t="b">
        <v>0</v>
      </c>
      <c r="AQ143" t="s">
        <v>867</v>
      </c>
      <c r="AR143" s="30"/>
      <c r="AS143" s="27"/>
    </row>
    <row r="144" spans="1:45">
      <c r="A144" t="s">
        <v>845</v>
      </c>
      <c r="B144" t="s">
        <v>858</v>
      </c>
      <c r="C144" t="s">
        <v>859</v>
      </c>
      <c r="D144">
        <v>20221130</v>
      </c>
      <c r="E144" t="s">
        <v>1721</v>
      </c>
      <c r="F144" t="s">
        <v>1722</v>
      </c>
      <c r="G144" t="s">
        <v>1723</v>
      </c>
      <c r="H144">
        <v>95229100</v>
      </c>
      <c r="I144" t="s">
        <v>1724</v>
      </c>
      <c r="J144" t="s">
        <v>1725</v>
      </c>
      <c r="K144" t="s">
        <v>1726</v>
      </c>
      <c r="L144">
        <v>11677201</v>
      </c>
      <c r="M144">
        <v>26790</v>
      </c>
      <c r="N144">
        <v>40203010</v>
      </c>
      <c r="O144" t="s">
        <v>1227</v>
      </c>
      <c r="Q144" t="s">
        <v>454</v>
      </c>
      <c r="R144" t="s">
        <v>854</v>
      </c>
      <c r="S144" t="s">
        <v>854</v>
      </c>
      <c r="U144" t="s">
        <v>855</v>
      </c>
      <c r="W144" t="s">
        <v>856</v>
      </c>
      <c r="X144">
        <v>25.05</v>
      </c>
      <c r="Y144">
        <v>1</v>
      </c>
      <c r="Z144">
        <v>47746000</v>
      </c>
      <c r="AA144">
        <v>1196037300</v>
      </c>
      <c r="AB144">
        <v>1</v>
      </c>
      <c r="AC144">
        <v>1</v>
      </c>
      <c r="AF144">
        <v>47746000</v>
      </c>
      <c r="AG144">
        <v>1196037300</v>
      </c>
      <c r="AH144">
        <v>4.8477568613141796E-3</v>
      </c>
      <c r="AI144">
        <v>1.21212121212121E-2</v>
      </c>
      <c r="AJ144">
        <v>1.21212121212121E-2</v>
      </c>
      <c r="AM144" t="s">
        <v>260</v>
      </c>
      <c r="AN144" s="28">
        <f>AH144</f>
        <v>4.8477568613141796E-3</v>
      </c>
      <c r="AO144" t="str">
        <f>VLOOKUP(N144,'Proforma GICS Map'!$G:$H,2,FALSE)</f>
        <v>Asset Management &amp; Custody Banks</v>
      </c>
      <c r="AP144" t="b">
        <v>0</v>
      </c>
      <c r="AQ144" t="s">
        <v>867</v>
      </c>
      <c r="AR144" s="30"/>
      <c r="AS144" s="27"/>
    </row>
    <row r="145" spans="1:45">
      <c r="A145" t="s">
        <v>845</v>
      </c>
      <c r="B145" t="s">
        <v>858</v>
      </c>
      <c r="C145" t="s">
        <v>859</v>
      </c>
      <c r="D145">
        <v>20221130</v>
      </c>
      <c r="E145" t="s">
        <v>1727</v>
      </c>
      <c r="F145" t="s">
        <v>1728</v>
      </c>
      <c r="G145" t="s">
        <v>1729</v>
      </c>
      <c r="H145" t="s">
        <v>1730</v>
      </c>
      <c r="I145" t="s">
        <v>1731</v>
      </c>
      <c r="J145" t="s">
        <v>1732</v>
      </c>
      <c r="K145" t="s">
        <v>1733</v>
      </c>
      <c r="L145">
        <v>2101901</v>
      </c>
      <c r="M145">
        <v>360497</v>
      </c>
      <c r="N145">
        <v>40203010</v>
      </c>
      <c r="O145" t="s">
        <v>1227</v>
      </c>
      <c r="Q145" t="s">
        <v>445</v>
      </c>
      <c r="R145" t="s">
        <v>854</v>
      </c>
      <c r="S145" t="s">
        <v>854</v>
      </c>
      <c r="U145" t="s">
        <v>855</v>
      </c>
      <c r="W145" t="s">
        <v>856</v>
      </c>
      <c r="X145">
        <v>20.36</v>
      </c>
      <c r="Y145">
        <v>1</v>
      </c>
      <c r="Z145">
        <v>41434000</v>
      </c>
      <c r="AA145">
        <v>843596240</v>
      </c>
      <c r="AB145">
        <v>0.78</v>
      </c>
      <c r="AC145">
        <v>1</v>
      </c>
      <c r="AF145">
        <v>32318520</v>
      </c>
      <c r="AG145">
        <v>658005067.20000005</v>
      </c>
      <c r="AH145">
        <v>2.6670142973787602E-3</v>
      </c>
      <c r="AI145">
        <v>3.1408308004052601E-2</v>
      </c>
      <c r="AJ145">
        <v>3.1408308004052601E-2</v>
      </c>
      <c r="AM145" t="s">
        <v>260</v>
      </c>
      <c r="AN145" s="28">
        <f>AH145</f>
        <v>2.6670142973787602E-3</v>
      </c>
      <c r="AO145" t="str">
        <f>VLOOKUP(N145,'Proforma GICS Map'!$G:$H,2,FALSE)</f>
        <v>Asset Management &amp; Custody Banks</v>
      </c>
      <c r="AP145" t="b">
        <v>0</v>
      </c>
      <c r="AQ145" t="s">
        <v>867</v>
      </c>
      <c r="AR145" s="30"/>
      <c r="AS145" s="27"/>
    </row>
    <row r="146" spans="1:45">
      <c r="A146" t="s">
        <v>845</v>
      </c>
      <c r="B146" t="s">
        <v>858</v>
      </c>
      <c r="C146" t="s">
        <v>859</v>
      </c>
      <c r="D146">
        <v>20221130</v>
      </c>
      <c r="E146" t="s">
        <v>1734</v>
      </c>
      <c r="F146" t="s">
        <v>1735</v>
      </c>
      <c r="G146" t="s">
        <v>1736</v>
      </c>
      <c r="H146">
        <v>18581108</v>
      </c>
      <c r="I146" t="s">
        <v>1737</v>
      </c>
      <c r="J146">
        <v>2762030</v>
      </c>
      <c r="K146" t="s">
        <v>1738</v>
      </c>
      <c r="L146">
        <v>14397401</v>
      </c>
      <c r="M146">
        <v>34908</v>
      </c>
      <c r="N146">
        <v>40202010</v>
      </c>
      <c r="O146" t="s">
        <v>1239</v>
      </c>
      <c r="Q146" t="s">
        <v>445</v>
      </c>
      <c r="R146" t="s">
        <v>854</v>
      </c>
      <c r="S146" t="s">
        <v>854</v>
      </c>
      <c r="U146" t="s">
        <v>855</v>
      </c>
      <c r="W146" t="s">
        <v>856</v>
      </c>
      <c r="X146">
        <v>41.03</v>
      </c>
      <c r="Y146">
        <v>1</v>
      </c>
      <c r="Z146">
        <v>49846000</v>
      </c>
      <c r="AA146">
        <v>2045181380</v>
      </c>
      <c r="AB146">
        <v>1</v>
      </c>
      <c r="AC146">
        <v>1</v>
      </c>
      <c r="AF146">
        <v>49846000</v>
      </c>
      <c r="AG146">
        <v>2045181380</v>
      </c>
      <c r="AH146">
        <v>8.2894923657706992E-3</v>
      </c>
      <c r="AI146">
        <v>1.9885657469550001E-2</v>
      </c>
      <c r="AJ146">
        <v>1.9885657469550001E-2</v>
      </c>
      <c r="AM146" t="s">
        <v>260</v>
      </c>
      <c r="AN146" s="28">
        <f>AH146</f>
        <v>8.2894923657706992E-3</v>
      </c>
      <c r="AO146" t="str">
        <f>VLOOKUP(N146,'Proforma GICS Map'!$G:$H,2,FALSE)</f>
        <v>Consumer Finance</v>
      </c>
      <c r="AP146" t="b">
        <v>0</v>
      </c>
      <c r="AQ146" t="s">
        <v>867</v>
      </c>
      <c r="AR146" s="30"/>
      <c r="AS146" s="27"/>
    </row>
    <row r="147" spans="1:45">
      <c r="A147" t="s">
        <v>845</v>
      </c>
      <c r="B147" t="s">
        <v>858</v>
      </c>
      <c r="C147" t="s">
        <v>859</v>
      </c>
      <c r="D147">
        <v>20221130</v>
      </c>
      <c r="E147" t="s">
        <v>1739</v>
      </c>
      <c r="F147" t="s">
        <v>1740</v>
      </c>
      <c r="G147" t="s">
        <v>1741</v>
      </c>
      <c r="H147" t="s">
        <v>1742</v>
      </c>
      <c r="I147" t="s">
        <v>1743</v>
      </c>
      <c r="J147" t="s">
        <v>1744</v>
      </c>
      <c r="K147" t="s">
        <v>1745</v>
      </c>
      <c r="L147">
        <v>17807303</v>
      </c>
      <c r="M147">
        <v>526647</v>
      </c>
      <c r="N147">
        <v>40203020</v>
      </c>
      <c r="O147" t="s">
        <v>1298</v>
      </c>
      <c r="Q147" t="s">
        <v>454</v>
      </c>
      <c r="R147" t="s">
        <v>854</v>
      </c>
      <c r="S147" t="s">
        <v>854</v>
      </c>
      <c r="U147" t="s">
        <v>855</v>
      </c>
      <c r="W147" t="s">
        <v>856</v>
      </c>
      <c r="X147">
        <v>43.92</v>
      </c>
      <c r="Y147">
        <v>1</v>
      </c>
      <c r="Z147">
        <v>28290000</v>
      </c>
      <c r="AA147">
        <v>1242496800</v>
      </c>
      <c r="AB147">
        <v>0.56000000000000005</v>
      </c>
      <c r="AC147">
        <v>1</v>
      </c>
      <c r="AF147">
        <v>15842400</v>
      </c>
      <c r="AG147">
        <v>695798208</v>
      </c>
      <c r="AH147">
        <v>2.8201967755705501E-3</v>
      </c>
      <c r="AI147">
        <v>1.54913294797687E-2</v>
      </c>
      <c r="AJ147">
        <v>1.54913294797687E-2</v>
      </c>
      <c r="AM147" t="s">
        <v>260</v>
      </c>
      <c r="AN147" s="28">
        <f>AH147</f>
        <v>2.8201967755705501E-3</v>
      </c>
      <c r="AO147" t="str">
        <f>VLOOKUP(N147,'Proforma GICS Map'!$G:$H,2,FALSE)</f>
        <v>Investment Banking &amp; Brokerage</v>
      </c>
      <c r="AP147" t="b">
        <v>0</v>
      </c>
      <c r="AQ147" t="s">
        <v>867</v>
      </c>
      <c r="AR147" s="30"/>
      <c r="AS147" s="27"/>
    </row>
    <row r="148" spans="1:45">
      <c r="A148" t="s">
        <v>845</v>
      </c>
      <c r="B148" t="s">
        <v>858</v>
      </c>
      <c r="C148" t="s">
        <v>859</v>
      </c>
      <c r="D148">
        <v>20221130</v>
      </c>
      <c r="E148" t="s">
        <v>1746</v>
      </c>
      <c r="F148" t="s">
        <v>1747</v>
      </c>
      <c r="G148" t="s">
        <v>1748</v>
      </c>
      <c r="H148">
        <v>25676206</v>
      </c>
      <c r="I148" t="s">
        <v>1749</v>
      </c>
      <c r="J148">
        <v>2191300</v>
      </c>
      <c r="K148" t="s">
        <v>1750</v>
      </c>
      <c r="L148">
        <v>15638301</v>
      </c>
      <c r="M148">
        <v>40512</v>
      </c>
      <c r="N148">
        <v>40301020</v>
      </c>
      <c r="O148" t="s">
        <v>1312</v>
      </c>
      <c r="Q148" t="s">
        <v>445</v>
      </c>
      <c r="R148" t="s">
        <v>854</v>
      </c>
      <c r="S148" t="s">
        <v>854</v>
      </c>
      <c r="U148" t="s">
        <v>855</v>
      </c>
      <c r="W148" t="s">
        <v>856</v>
      </c>
      <c r="X148">
        <v>40.51</v>
      </c>
      <c r="Y148">
        <v>1</v>
      </c>
      <c r="Z148">
        <v>87638000</v>
      </c>
      <c r="AA148">
        <v>3550215380</v>
      </c>
      <c r="AB148">
        <v>0.81</v>
      </c>
      <c r="AC148">
        <v>1</v>
      </c>
      <c r="AF148">
        <v>70986780</v>
      </c>
      <c r="AG148">
        <v>2875674457.8000002</v>
      </c>
      <c r="AH148">
        <v>1.16556319637405E-2</v>
      </c>
      <c r="AI148">
        <v>1.9889224572004E-2</v>
      </c>
      <c r="AJ148">
        <v>1.9889224572004E-2</v>
      </c>
      <c r="AM148" t="s">
        <v>260</v>
      </c>
      <c r="AN148" s="28">
        <f>AH148</f>
        <v>1.16556319637405E-2</v>
      </c>
      <c r="AO148" t="str">
        <f>VLOOKUP(N148,'Proforma GICS Map'!$G:$H,2,FALSE)</f>
        <v>Life &amp; Health Insurance</v>
      </c>
      <c r="AP148" t="b">
        <v>0</v>
      </c>
      <c r="AQ148" t="s">
        <v>867</v>
      </c>
      <c r="AR148" s="30"/>
      <c r="AS148" s="27"/>
    </row>
    <row r="149" spans="1:45">
      <c r="A149" t="s">
        <v>845</v>
      </c>
      <c r="B149" t="s">
        <v>858</v>
      </c>
      <c r="C149" t="s">
        <v>859</v>
      </c>
      <c r="D149">
        <v>20221130</v>
      </c>
      <c r="E149" t="s">
        <v>1751</v>
      </c>
      <c r="F149" t="s">
        <v>1752</v>
      </c>
      <c r="G149" t="s">
        <v>1753</v>
      </c>
      <c r="H149" t="s">
        <v>1754</v>
      </c>
      <c r="I149" t="s">
        <v>1755</v>
      </c>
      <c r="J149" t="s">
        <v>1756</v>
      </c>
      <c r="K149" t="s">
        <v>1757</v>
      </c>
      <c r="L149">
        <v>18360601</v>
      </c>
      <c r="M149">
        <v>277336</v>
      </c>
      <c r="N149">
        <v>40204010</v>
      </c>
      <c r="O149" t="s">
        <v>1326</v>
      </c>
      <c r="Q149" t="s">
        <v>445</v>
      </c>
      <c r="R149" t="s">
        <v>854</v>
      </c>
      <c r="S149" t="s">
        <v>854</v>
      </c>
      <c r="U149" t="s">
        <v>855</v>
      </c>
      <c r="W149" t="s">
        <v>856</v>
      </c>
      <c r="X149">
        <v>12.36</v>
      </c>
      <c r="Y149">
        <v>1</v>
      </c>
      <c r="Z149">
        <v>140596000</v>
      </c>
      <c r="AA149">
        <v>1737766560</v>
      </c>
      <c r="AB149">
        <v>0.92</v>
      </c>
      <c r="AC149">
        <v>1</v>
      </c>
      <c r="AF149">
        <v>129348320</v>
      </c>
      <c r="AG149">
        <v>1598745235.2</v>
      </c>
      <c r="AH149">
        <v>6.4800054174181301E-3</v>
      </c>
      <c r="AI149">
        <v>2.7431421446384E-2</v>
      </c>
      <c r="AJ149">
        <v>2.7431421446384E-2</v>
      </c>
      <c r="AM149" t="s">
        <v>260</v>
      </c>
      <c r="AN149" s="28">
        <f>AH149</f>
        <v>6.4800054174181301E-3</v>
      </c>
      <c r="AO149" t="str">
        <f>VLOOKUP(N149,'Proforma GICS Map'!$G:$H,2,FALSE)</f>
        <v>Mortgage REITs</v>
      </c>
      <c r="AP149" t="b">
        <v>0</v>
      </c>
      <c r="AQ149" t="s">
        <v>867</v>
      </c>
      <c r="AR149" s="30"/>
      <c r="AS149" s="27"/>
    </row>
    <row r="150" spans="1:45">
      <c r="A150" t="s">
        <v>845</v>
      </c>
      <c r="B150" t="s">
        <v>858</v>
      </c>
      <c r="C150" t="s">
        <v>859</v>
      </c>
      <c r="D150">
        <v>20221130</v>
      </c>
      <c r="E150" t="s">
        <v>1758</v>
      </c>
      <c r="F150" t="s">
        <v>1759</v>
      </c>
      <c r="G150" t="s">
        <v>1760</v>
      </c>
      <c r="H150">
        <v>23139884</v>
      </c>
      <c r="I150" t="s">
        <v>1761</v>
      </c>
      <c r="J150" t="s">
        <v>1762</v>
      </c>
      <c r="K150" t="s">
        <v>1763</v>
      </c>
      <c r="L150">
        <v>2428708</v>
      </c>
      <c r="M150">
        <v>323449</v>
      </c>
      <c r="N150">
        <v>40301040</v>
      </c>
      <c r="O150" t="s">
        <v>1392</v>
      </c>
      <c r="Q150" t="s">
        <v>445</v>
      </c>
      <c r="R150" t="s">
        <v>854</v>
      </c>
      <c r="S150" t="s">
        <v>854</v>
      </c>
      <c r="U150" t="s">
        <v>855</v>
      </c>
      <c r="W150" t="s">
        <v>856</v>
      </c>
      <c r="X150">
        <v>16.260000000000002</v>
      </c>
      <c r="Y150">
        <v>1</v>
      </c>
      <c r="Z150">
        <v>44963000</v>
      </c>
      <c r="AA150">
        <v>731098380</v>
      </c>
      <c r="AB150">
        <v>1</v>
      </c>
      <c r="AC150">
        <v>1</v>
      </c>
      <c r="AF150">
        <v>44963000</v>
      </c>
      <c r="AG150">
        <v>731098380</v>
      </c>
      <c r="AH150">
        <v>2.9632747974838898E-3</v>
      </c>
      <c r="AI150">
        <v>8.6848635235731997E-3</v>
      </c>
      <c r="AJ150">
        <v>8.6848635235731997E-3</v>
      </c>
      <c r="AM150" t="s">
        <v>260</v>
      </c>
      <c r="AN150" s="28">
        <f>AH150</f>
        <v>2.9632747974838898E-3</v>
      </c>
      <c r="AO150" t="str">
        <f>VLOOKUP(N150,'Proforma GICS Map'!$G:$H,2,FALSE)</f>
        <v>Property &amp; Casualty Insurance</v>
      </c>
      <c r="AP150" t="b">
        <v>0</v>
      </c>
      <c r="AQ150" t="s">
        <v>867</v>
      </c>
      <c r="AR150" s="30"/>
      <c r="AS150" s="27"/>
    </row>
    <row r="151" spans="1:45">
      <c r="A151" t="s">
        <v>845</v>
      </c>
      <c r="B151" t="s">
        <v>858</v>
      </c>
      <c r="C151" t="s">
        <v>859</v>
      </c>
      <c r="D151">
        <v>20221130</v>
      </c>
      <c r="E151" t="s">
        <v>1764</v>
      </c>
      <c r="F151" t="s">
        <v>1765</v>
      </c>
      <c r="G151" t="s">
        <v>1766</v>
      </c>
      <c r="H151" t="s">
        <v>1767</v>
      </c>
      <c r="I151" t="s">
        <v>1768</v>
      </c>
      <c r="J151" t="s">
        <v>1769</v>
      </c>
      <c r="K151" t="s">
        <v>1770</v>
      </c>
      <c r="L151">
        <v>16457201</v>
      </c>
      <c r="M151">
        <v>42853</v>
      </c>
      <c r="N151">
        <v>40301040</v>
      </c>
      <c r="O151" t="s">
        <v>1392</v>
      </c>
      <c r="Q151" t="s">
        <v>454</v>
      </c>
      <c r="R151" t="s">
        <v>854</v>
      </c>
      <c r="S151" t="s">
        <v>854</v>
      </c>
      <c r="U151" t="s">
        <v>855</v>
      </c>
      <c r="W151" t="s">
        <v>856</v>
      </c>
      <c r="X151">
        <v>59.37</v>
      </c>
      <c r="Y151">
        <v>1</v>
      </c>
      <c r="Z151">
        <v>19284000</v>
      </c>
      <c r="AA151">
        <v>1144891080</v>
      </c>
      <c r="AB151">
        <v>1</v>
      </c>
      <c r="AC151">
        <v>1</v>
      </c>
      <c r="AF151">
        <v>19284000</v>
      </c>
      <c r="AG151">
        <v>1144891080</v>
      </c>
      <c r="AH151">
        <v>4.6404519228015698E-3</v>
      </c>
      <c r="AI151">
        <v>2.91211648465938E-2</v>
      </c>
      <c r="AJ151">
        <v>2.91211648465938E-2</v>
      </c>
      <c r="AM151" t="s">
        <v>260</v>
      </c>
      <c r="AN151" s="28">
        <f>AH151</f>
        <v>4.6404519228015698E-3</v>
      </c>
      <c r="AO151" t="str">
        <f>VLOOKUP(N151,'Proforma GICS Map'!$G:$H,2,FALSE)</f>
        <v>Property &amp; Casualty Insurance</v>
      </c>
      <c r="AP151" t="b">
        <v>0</v>
      </c>
      <c r="AQ151" t="s">
        <v>867</v>
      </c>
      <c r="AR151" s="30"/>
      <c r="AS151" s="27"/>
    </row>
    <row r="152" spans="1:45">
      <c r="A152" t="s">
        <v>845</v>
      </c>
      <c r="B152" t="s">
        <v>858</v>
      </c>
      <c r="C152" t="s">
        <v>859</v>
      </c>
      <c r="D152">
        <v>20221130</v>
      </c>
      <c r="E152" t="s">
        <v>1771</v>
      </c>
      <c r="F152" t="s">
        <v>1772</v>
      </c>
      <c r="G152" t="s">
        <v>1773</v>
      </c>
      <c r="H152" t="s">
        <v>1774</v>
      </c>
      <c r="I152" t="s">
        <v>1775</v>
      </c>
      <c r="J152" t="s">
        <v>1776</v>
      </c>
      <c r="K152" t="s">
        <v>1777</v>
      </c>
      <c r="L152">
        <v>15795501</v>
      </c>
      <c r="M152">
        <v>40698</v>
      </c>
      <c r="N152">
        <v>40301040</v>
      </c>
      <c r="O152" t="s">
        <v>1392</v>
      </c>
      <c r="Q152" t="s">
        <v>445</v>
      </c>
      <c r="R152" t="s">
        <v>854</v>
      </c>
      <c r="S152" t="s">
        <v>854</v>
      </c>
      <c r="U152" t="s">
        <v>855</v>
      </c>
      <c r="W152" t="s">
        <v>856</v>
      </c>
      <c r="X152">
        <v>66.569999999999993</v>
      </c>
      <c r="Y152">
        <v>1</v>
      </c>
      <c r="Z152">
        <v>61906000</v>
      </c>
      <c r="AA152">
        <v>4121082420</v>
      </c>
      <c r="AB152">
        <v>1</v>
      </c>
      <c r="AC152">
        <v>1</v>
      </c>
      <c r="AF152">
        <v>61906000</v>
      </c>
      <c r="AG152">
        <v>4121082420</v>
      </c>
      <c r="AH152">
        <v>1.6703497104644E-2</v>
      </c>
      <c r="AI152">
        <v>1.57155935306682E-2</v>
      </c>
      <c r="AJ152">
        <v>1.57155935306682E-2</v>
      </c>
      <c r="AM152" t="s">
        <v>260</v>
      </c>
      <c r="AN152" s="28">
        <f>AH152</f>
        <v>1.6703497104644E-2</v>
      </c>
      <c r="AO152" t="str">
        <f>VLOOKUP(N152,'Proforma GICS Map'!$G:$H,2,FALSE)</f>
        <v>Property &amp; Casualty Insurance</v>
      </c>
      <c r="AP152" t="b">
        <v>0</v>
      </c>
      <c r="AQ152" t="s">
        <v>867</v>
      </c>
      <c r="AR152" s="30"/>
      <c r="AS152" s="27"/>
    </row>
    <row r="153" spans="1:45">
      <c r="A153" t="s">
        <v>845</v>
      </c>
      <c r="B153" t="s">
        <v>858</v>
      </c>
      <c r="C153" t="s">
        <v>859</v>
      </c>
      <c r="D153">
        <v>20221130</v>
      </c>
      <c r="E153" t="s">
        <v>1778</v>
      </c>
      <c r="F153" t="s">
        <v>1779</v>
      </c>
      <c r="G153" t="s">
        <v>1780</v>
      </c>
      <c r="H153" t="s">
        <v>1781</v>
      </c>
      <c r="I153" t="s">
        <v>1782</v>
      </c>
      <c r="J153">
        <v>2038849</v>
      </c>
      <c r="K153" t="s">
        <v>1783</v>
      </c>
      <c r="L153">
        <v>3022201</v>
      </c>
      <c r="M153">
        <v>19692</v>
      </c>
      <c r="N153">
        <v>40101015</v>
      </c>
      <c r="O153" t="s">
        <v>885</v>
      </c>
      <c r="Q153" t="s">
        <v>454</v>
      </c>
      <c r="R153" t="s">
        <v>854</v>
      </c>
      <c r="S153" t="s">
        <v>854</v>
      </c>
      <c r="U153" t="s">
        <v>855</v>
      </c>
      <c r="W153" t="s">
        <v>856</v>
      </c>
      <c r="X153">
        <v>52.88</v>
      </c>
      <c r="Y153">
        <v>1</v>
      </c>
      <c r="Z153">
        <v>69360000</v>
      </c>
      <c r="AA153">
        <v>3667756800</v>
      </c>
      <c r="AB153">
        <v>0.94</v>
      </c>
      <c r="AC153">
        <v>1</v>
      </c>
      <c r="AF153">
        <v>65198400</v>
      </c>
      <c r="AG153">
        <v>3447691392</v>
      </c>
      <c r="AH153">
        <v>1.39741207078256E-2</v>
      </c>
      <c r="AI153">
        <v>1.4776434465553601E-2</v>
      </c>
      <c r="AJ153">
        <v>1.4776434465553601E-2</v>
      </c>
      <c r="AM153" t="s">
        <v>260</v>
      </c>
      <c r="AN153" s="28">
        <f>AH153</f>
        <v>1.39741207078256E-2</v>
      </c>
      <c r="AO153" t="str">
        <f>VLOOKUP(N153,'Proforma GICS Map'!$G:$H,2,FALSE)</f>
        <v>Regional Banks (Definition Update)</v>
      </c>
      <c r="AP153" t="b">
        <v>0</v>
      </c>
      <c r="AQ153" t="s">
        <v>867</v>
      </c>
      <c r="AR153" s="30"/>
      <c r="AS153" s="27"/>
    </row>
    <row r="154" spans="1:45">
      <c r="A154" t="s">
        <v>845</v>
      </c>
      <c r="B154" t="s">
        <v>858</v>
      </c>
      <c r="C154" t="s">
        <v>859</v>
      </c>
      <c r="D154">
        <v>20221130</v>
      </c>
      <c r="E154" t="s">
        <v>1784</v>
      </c>
      <c r="F154" t="s">
        <v>1785</v>
      </c>
      <c r="G154" t="s">
        <v>1786</v>
      </c>
      <c r="H154" s="1" t="s">
        <v>1787</v>
      </c>
      <c r="I154" t="s">
        <v>1788</v>
      </c>
      <c r="J154" t="s">
        <v>1789</v>
      </c>
      <c r="K154" t="s">
        <v>1790</v>
      </c>
      <c r="L154">
        <v>14961801</v>
      </c>
      <c r="M154">
        <v>37680</v>
      </c>
      <c r="N154">
        <v>40101015</v>
      </c>
      <c r="O154" t="s">
        <v>885</v>
      </c>
      <c r="Q154" t="s">
        <v>445</v>
      </c>
      <c r="R154" t="s">
        <v>854</v>
      </c>
      <c r="S154" t="s">
        <v>854</v>
      </c>
      <c r="U154" t="s">
        <v>855</v>
      </c>
      <c r="W154" t="s">
        <v>856</v>
      </c>
      <c r="X154">
        <v>16.97</v>
      </c>
      <c r="Y154">
        <v>1</v>
      </c>
      <c r="Z154">
        <v>59986000</v>
      </c>
      <c r="AA154">
        <v>1017962420</v>
      </c>
      <c r="AB154">
        <v>0.93</v>
      </c>
      <c r="AC154">
        <v>1</v>
      </c>
      <c r="AF154">
        <v>55786980</v>
      </c>
      <c r="AG154">
        <v>946705050.60000002</v>
      </c>
      <c r="AH154">
        <v>3.8371678748538498E-3</v>
      </c>
      <c r="AI154">
        <v>2.2289156626506001E-2</v>
      </c>
      <c r="AJ154">
        <v>2.2289156626506001E-2</v>
      </c>
      <c r="AM154" t="s">
        <v>260</v>
      </c>
      <c r="AN154" s="28">
        <f>AH154</f>
        <v>3.8371678748538498E-3</v>
      </c>
      <c r="AO154" t="str">
        <f>VLOOKUP(N154,'Proforma GICS Map'!$G:$H,2,FALSE)</f>
        <v>Regional Banks (Definition Update)</v>
      </c>
      <c r="AP154" t="b">
        <v>0</v>
      </c>
      <c r="AQ154" t="s">
        <v>867</v>
      </c>
      <c r="AR154" s="30"/>
      <c r="AS154" s="27"/>
    </row>
    <row r="155" spans="1:45">
      <c r="A155" t="s">
        <v>845</v>
      </c>
      <c r="B155" t="s">
        <v>858</v>
      </c>
      <c r="C155" t="s">
        <v>859</v>
      </c>
      <c r="D155">
        <v>20221130</v>
      </c>
      <c r="E155" t="s">
        <v>1791</v>
      </c>
      <c r="F155" t="s">
        <v>1792</v>
      </c>
      <c r="G155" s="1" t="s">
        <v>1793</v>
      </c>
      <c r="H155" t="s">
        <v>1794</v>
      </c>
      <c r="I155" t="s">
        <v>1795</v>
      </c>
      <c r="J155">
        <v>2078782</v>
      </c>
      <c r="K155" t="s">
        <v>1796</v>
      </c>
      <c r="L155">
        <v>2802201</v>
      </c>
      <c r="M155">
        <v>12445</v>
      </c>
      <c r="N155">
        <v>40101015</v>
      </c>
      <c r="O155" t="s">
        <v>885</v>
      </c>
      <c r="Q155" t="s">
        <v>454</v>
      </c>
      <c r="R155" t="s">
        <v>854</v>
      </c>
      <c r="S155" t="s">
        <v>854</v>
      </c>
      <c r="U155" t="s">
        <v>855</v>
      </c>
      <c r="W155" t="s">
        <v>856</v>
      </c>
      <c r="X155">
        <v>101.94</v>
      </c>
      <c r="Y155">
        <v>1</v>
      </c>
      <c r="Z155">
        <v>32788000</v>
      </c>
      <c r="AA155">
        <v>3342408720</v>
      </c>
      <c r="AB155">
        <v>0.53</v>
      </c>
      <c r="AC155">
        <v>1</v>
      </c>
      <c r="AF155">
        <v>17377640</v>
      </c>
      <c r="AG155">
        <v>1771476621.5999999</v>
      </c>
      <c r="AH155">
        <v>7.1801171644220998E-3</v>
      </c>
      <c r="AI155">
        <v>1.7162243065256402E-2</v>
      </c>
      <c r="AJ155">
        <v>1.7162243065256402E-2</v>
      </c>
      <c r="AM155" t="s">
        <v>260</v>
      </c>
      <c r="AN155" s="28">
        <f>AH155</f>
        <v>7.1801171644220998E-3</v>
      </c>
      <c r="AO155" t="str">
        <f>VLOOKUP(N155,'Proforma GICS Map'!$G:$H,2,FALSE)</f>
        <v>Regional Banks (Definition Update)</v>
      </c>
      <c r="AP155" t="b">
        <v>0</v>
      </c>
      <c r="AQ155" t="s">
        <v>867</v>
      </c>
      <c r="AR155" s="30"/>
      <c r="AS155" s="27"/>
    </row>
    <row r="156" spans="1:45">
      <c r="A156" t="s">
        <v>845</v>
      </c>
      <c r="B156" t="s">
        <v>858</v>
      </c>
      <c r="C156" t="s">
        <v>859</v>
      </c>
      <c r="D156">
        <v>20221130</v>
      </c>
      <c r="E156" t="s">
        <v>1797</v>
      </c>
      <c r="F156" t="s">
        <v>1798</v>
      </c>
      <c r="G156" t="s">
        <v>1799</v>
      </c>
      <c r="H156" t="s">
        <v>1800</v>
      </c>
      <c r="I156" t="s">
        <v>1801</v>
      </c>
      <c r="J156" t="s">
        <v>1802</v>
      </c>
      <c r="K156" t="s">
        <v>1803</v>
      </c>
      <c r="L156">
        <v>15858701</v>
      </c>
      <c r="M156">
        <v>40523</v>
      </c>
      <c r="N156">
        <v>40101015</v>
      </c>
      <c r="O156" t="s">
        <v>885</v>
      </c>
      <c r="Q156" t="s">
        <v>454</v>
      </c>
      <c r="R156" t="s">
        <v>854</v>
      </c>
      <c r="S156" t="s">
        <v>854</v>
      </c>
      <c r="U156" t="s">
        <v>855</v>
      </c>
      <c r="W156" t="s">
        <v>856</v>
      </c>
      <c r="X156">
        <v>29.97</v>
      </c>
      <c r="Y156">
        <v>1</v>
      </c>
      <c r="Z156">
        <v>56557000</v>
      </c>
      <c r="AA156">
        <v>1695013290</v>
      </c>
      <c r="AB156">
        <v>1</v>
      </c>
      <c r="AC156">
        <v>1</v>
      </c>
      <c r="AF156">
        <v>56557000</v>
      </c>
      <c r="AG156">
        <v>1695013290</v>
      </c>
      <c r="AH156">
        <v>6.8701973647612999E-3</v>
      </c>
      <c r="AI156">
        <v>1.9387755102040799E-2</v>
      </c>
      <c r="AJ156">
        <v>1.9387755102040799E-2</v>
      </c>
      <c r="AM156" t="s">
        <v>260</v>
      </c>
      <c r="AN156" s="28">
        <f>AH156</f>
        <v>6.8701973647612999E-3</v>
      </c>
      <c r="AO156" t="str">
        <f>VLOOKUP(N156,'Proforma GICS Map'!$G:$H,2,FALSE)</f>
        <v>Regional Banks (Definition Update)</v>
      </c>
      <c r="AP156" t="b">
        <v>0</v>
      </c>
      <c r="AQ156" t="s">
        <v>867</v>
      </c>
      <c r="AR156" s="30"/>
      <c r="AS156" s="27"/>
    </row>
    <row r="157" spans="1:45">
      <c r="A157" t="s">
        <v>845</v>
      </c>
      <c r="B157" t="s">
        <v>858</v>
      </c>
      <c r="C157" t="s">
        <v>859</v>
      </c>
      <c r="D157">
        <v>20221130</v>
      </c>
      <c r="E157" t="s">
        <v>1804</v>
      </c>
      <c r="F157" t="s">
        <v>1805</v>
      </c>
      <c r="G157" t="s">
        <v>1806</v>
      </c>
      <c r="H157" t="s">
        <v>1807</v>
      </c>
      <c r="I157" t="s">
        <v>1808</v>
      </c>
      <c r="J157" t="s">
        <v>1809</v>
      </c>
      <c r="K157" t="s">
        <v>1810</v>
      </c>
      <c r="L157">
        <v>18582401</v>
      </c>
      <c r="M157">
        <v>270944</v>
      </c>
      <c r="N157">
        <v>40101015</v>
      </c>
      <c r="O157" t="s">
        <v>885</v>
      </c>
      <c r="Q157" t="s">
        <v>445</v>
      </c>
      <c r="R157" t="s">
        <v>854</v>
      </c>
      <c r="S157" t="s">
        <v>854</v>
      </c>
      <c r="U157" t="s">
        <v>855</v>
      </c>
      <c r="W157" t="s">
        <v>856</v>
      </c>
      <c r="X157">
        <v>36.72</v>
      </c>
      <c r="Y157">
        <v>1</v>
      </c>
      <c r="Z157">
        <v>77923000</v>
      </c>
      <c r="AA157">
        <v>2861332560</v>
      </c>
      <c r="AB157">
        <v>1</v>
      </c>
      <c r="AC157">
        <v>1</v>
      </c>
      <c r="AF157">
        <v>77923000</v>
      </c>
      <c r="AG157">
        <v>2861332560</v>
      </c>
      <c r="AH157">
        <v>1.1597501641664201E-2</v>
      </c>
      <c r="AI157">
        <v>2.3126219002507602E-2</v>
      </c>
      <c r="AJ157">
        <v>2.3126219002507602E-2</v>
      </c>
      <c r="AM157" t="s">
        <v>260</v>
      </c>
      <c r="AN157" s="28">
        <f>AH157</f>
        <v>1.1597501641664201E-2</v>
      </c>
      <c r="AO157" t="str">
        <f>VLOOKUP(N157,'Proforma GICS Map'!$G:$H,2,FALSE)</f>
        <v>Regional Banks (Definition Update)</v>
      </c>
      <c r="AP157" t="b">
        <v>0</v>
      </c>
      <c r="AQ157" t="s">
        <v>867</v>
      </c>
      <c r="AR157" s="30"/>
      <c r="AS157" s="27"/>
    </row>
    <row r="158" spans="1:45">
      <c r="A158" t="s">
        <v>845</v>
      </c>
      <c r="B158" t="s">
        <v>858</v>
      </c>
      <c r="C158" t="s">
        <v>859</v>
      </c>
      <c r="D158">
        <v>20221130</v>
      </c>
      <c r="E158" t="s">
        <v>1811</v>
      </c>
      <c r="F158" t="s">
        <v>1812</v>
      </c>
      <c r="G158" t="s">
        <v>1813</v>
      </c>
      <c r="H158" t="s">
        <v>1814</v>
      </c>
      <c r="I158" t="s">
        <v>1815</v>
      </c>
      <c r="J158">
        <v>2346003</v>
      </c>
      <c r="K158" t="s">
        <v>1816</v>
      </c>
      <c r="L158">
        <v>6148701</v>
      </c>
      <c r="M158">
        <v>15608</v>
      </c>
      <c r="N158">
        <v>40101015</v>
      </c>
      <c r="O158" t="s">
        <v>885</v>
      </c>
      <c r="Q158" t="s">
        <v>454</v>
      </c>
      <c r="R158" t="s">
        <v>854</v>
      </c>
      <c r="S158" t="s">
        <v>854</v>
      </c>
      <c r="U158" t="s">
        <v>855</v>
      </c>
      <c r="W158" t="s">
        <v>856</v>
      </c>
      <c r="X158">
        <v>70.62</v>
      </c>
      <c r="Y158">
        <v>1</v>
      </c>
      <c r="Z158">
        <v>34191000</v>
      </c>
      <c r="AA158">
        <v>2414568420</v>
      </c>
      <c r="AB158">
        <v>1</v>
      </c>
      <c r="AC158">
        <v>1</v>
      </c>
      <c r="AF158">
        <v>34191000</v>
      </c>
      <c r="AG158">
        <v>2414568420</v>
      </c>
      <c r="AH158">
        <v>9.7866852690694003E-3</v>
      </c>
      <c r="AI158">
        <v>1.8019316707510401E-2</v>
      </c>
      <c r="AJ158">
        <v>1.8019316707510401E-2</v>
      </c>
      <c r="AM158" t="s">
        <v>260</v>
      </c>
      <c r="AN158" s="28">
        <f>AH158</f>
        <v>9.7866852690694003E-3</v>
      </c>
      <c r="AO158" t="str">
        <f>VLOOKUP(N158,'Proforma GICS Map'!$G:$H,2,FALSE)</f>
        <v>Regional Banks (Definition Update)</v>
      </c>
      <c r="AP158" t="b">
        <v>0</v>
      </c>
      <c r="AQ158" t="s">
        <v>867</v>
      </c>
      <c r="AR158" s="30"/>
      <c r="AS158" s="27"/>
    </row>
    <row r="159" spans="1:45">
      <c r="A159" t="s">
        <v>845</v>
      </c>
      <c r="B159" t="s">
        <v>858</v>
      </c>
      <c r="C159" t="s">
        <v>859</v>
      </c>
      <c r="D159">
        <v>20221130</v>
      </c>
      <c r="E159" t="s">
        <v>1817</v>
      </c>
      <c r="F159" t="s">
        <v>1818</v>
      </c>
      <c r="G159" t="s">
        <v>1819</v>
      </c>
      <c r="H159">
        <v>84680107</v>
      </c>
      <c r="I159" t="s">
        <v>1820</v>
      </c>
      <c r="J159">
        <v>2606570</v>
      </c>
      <c r="K159" t="s">
        <v>1821</v>
      </c>
      <c r="L159">
        <v>13735101</v>
      </c>
      <c r="M159">
        <v>33083</v>
      </c>
      <c r="N159">
        <v>40101015</v>
      </c>
      <c r="O159" t="s">
        <v>885</v>
      </c>
      <c r="Q159" t="s">
        <v>445</v>
      </c>
      <c r="R159" t="s">
        <v>854</v>
      </c>
      <c r="S159" t="s">
        <v>854</v>
      </c>
      <c r="U159" t="s">
        <v>855</v>
      </c>
      <c r="W159" t="s">
        <v>856</v>
      </c>
      <c r="X159">
        <v>31.18</v>
      </c>
      <c r="Y159">
        <v>1</v>
      </c>
      <c r="Z159">
        <v>45788000</v>
      </c>
      <c r="AA159">
        <v>1427669840</v>
      </c>
      <c r="AB159">
        <v>1</v>
      </c>
      <c r="AC159">
        <v>1</v>
      </c>
      <c r="AF159">
        <v>45788000</v>
      </c>
      <c r="AG159">
        <v>1427669840</v>
      </c>
      <c r="AH159">
        <v>5.7866057041459397E-3</v>
      </c>
      <c r="AI159">
        <v>2.0287958115183202E-2</v>
      </c>
      <c r="AJ159">
        <v>2.0287958115183202E-2</v>
      </c>
      <c r="AM159" t="s">
        <v>260</v>
      </c>
      <c r="AN159" s="28">
        <f>AH159</f>
        <v>5.7866057041459397E-3</v>
      </c>
      <c r="AO159" t="str">
        <f>VLOOKUP(N159,'Proforma GICS Map'!$G:$H,2,FALSE)</f>
        <v>Regional Banks (Definition Update)</v>
      </c>
      <c r="AP159" t="b">
        <v>0</v>
      </c>
      <c r="AQ159" t="s">
        <v>867</v>
      </c>
      <c r="AR159" s="30"/>
      <c r="AS159" s="27"/>
    </row>
    <row r="160" spans="1:45">
      <c r="A160" t="s">
        <v>845</v>
      </c>
      <c r="B160" t="s">
        <v>858</v>
      </c>
      <c r="C160" t="s">
        <v>859</v>
      </c>
      <c r="D160">
        <v>20221130</v>
      </c>
      <c r="E160" t="s">
        <v>1822</v>
      </c>
      <c r="F160" t="s">
        <v>1823</v>
      </c>
      <c r="G160" t="s">
        <v>1824</v>
      </c>
      <c r="H160" t="s">
        <v>1825</v>
      </c>
      <c r="I160" t="s">
        <v>1826</v>
      </c>
      <c r="J160">
        <v>2967675</v>
      </c>
      <c r="K160" t="s">
        <v>1827</v>
      </c>
      <c r="L160">
        <v>10567001</v>
      </c>
      <c r="M160">
        <v>25454</v>
      </c>
      <c r="N160">
        <v>40101015</v>
      </c>
      <c r="O160" t="s">
        <v>885</v>
      </c>
      <c r="Q160" t="s">
        <v>454</v>
      </c>
      <c r="R160" t="s">
        <v>854</v>
      </c>
      <c r="S160" t="s">
        <v>854</v>
      </c>
      <c r="U160" t="s">
        <v>855</v>
      </c>
      <c r="W160" t="s">
        <v>856</v>
      </c>
      <c r="X160">
        <v>14.22</v>
      </c>
      <c r="Y160">
        <v>1</v>
      </c>
      <c r="Z160">
        <v>76684000</v>
      </c>
      <c r="AA160">
        <v>1090446480</v>
      </c>
      <c r="AB160">
        <v>1</v>
      </c>
      <c r="AC160">
        <v>1</v>
      </c>
      <c r="AF160">
        <v>76684000</v>
      </c>
      <c r="AG160">
        <v>1090446480</v>
      </c>
      <c r="AH160">
        <v>4.41977804982829E-3</v>
      </c>
      <c r="AI160">
        <v>1.20996441281138E-2</v>
      </c>
      <c r="AJ160">
        <v>1.20996441281138E-2</v>
      </c>
      <c r="AM160" t="s">
        <v>260</v>
      </c>
      <c r="AN160" s="28">
        <f>AH160</f>
        <v>4.41977804982829E-3</v>
      </c>
      <c r="AO160" t="str">
        <f>VLOOKUP(N160,'Proforma GICS Map'!$G:$H,2,FALSE)</f>
        <v>Regional Banks (Definition Update)</v>
      </c>
      <c r="AP160" t="b">
        <v>0</v>
      </c>
      <c r="AQ160" t="s">
        <v>867</v>
      </c>
      <c r="AR160" s="30"/>
      <c r="AS160" s="27"/>
    </row>
    <row r="161" spans="1:45">
      <c r="A161" t="s">
        <v>845</v>
      </c>
      <c r="B161" t="s">
        <v>858</v>
      </c>
      <c r="C161" t="s">
        <v>859</v>
      </c>
      <c r="D161">
        <v>20221130</v>
      </c>
      <c r="E161" t="s">
        <v>1828</v>
      </c>
      <c r="F161" t="s">
        <v>1829</v>
      </c>
      <c r="G161" t="s">
        <v>1830</v>
      </c>
      <c r="H161">
        <v>126600105</v>
      </c>
      <c r="I161" t="s">
        <v>1831</v>
      </c>
      <c r="J161">
        <v>2160645</v>
      </c>
      <c r="K161" t="s">
        <v>1832</v>
      </c>
      <c r="L161">
        <v>2001901</v>
      </c>
      <c r="M161">
        <v>12520</v>
      </c>
      <c r="N161">
        <v>40101015</v>
      </c>
      <c r="O161" t="s">
        <v>885</v>
      </c>
      <c r="Q161" t="s">
        <v>454</v>
      </c>
      <c r="R161" t="s">
        <v>854</v>
      </c>
      <c r="S161" t="s">
        <v>854</v>
      </c>
      <c r="U161" t="s">
        <v>855</v>
      </c>
      <c r="W161" t="s">
        <v>856</v>
      </c>
      <c r="X161">
        <v>28.68</v>
      </c>
      <c r="Y161">
        <v>1</v>
      </c>
      <c r="Z161">
        <v>139797000</v>
      </c>
      <c r="AA161">
        <v>4009377960</v>
      </c>
      <c r="AB161">
        <v>0.94</v>
      </c>
      <c r="AC161">
        <v>1</v>
      </c>
      <c r="AF161">
        <v>131409180</v>
      </c>
      <c r="AG161">
        <v>3768815282.4000001</v>
      </c>
      <c r="AH161">
        <v>1.52756942816752E-2</v>
      </c>
      <c r="AI161">
        <v>1.2711864406779599E-2</v>
      </c>
      <c r="AJ161">
        <v>1.2711864406779599E-2</v>
      </c>
      <c r="AM161" t="s">
        <v>260</v>
      </c>
      <c r="AN161" s="28">
        <f>AH161</f>
        <v>1.52756942816752E-2</v>
      </c>
      <c r="AO161" t="str">
        <f>VLOOKUP(N161,'Proforma GICS Map'!$G:$H,2,FALSE)</f>
        <v>Regional Banks (Definition Update)</v>
      </c>
      <c r="AP161" t="b">
        <v>0</v>
      </c>
      <c r="AQ161" t="s">
        <v>867</v>
      </c>
      <c r="AR161" s="30"/>
      <c r="AS161" s="27"/>
    </row>
    <row r="162" spans="1:45">
      <c r="A162" t="s">
        <v>845</v>
      </c>
      <c r="B162" t="s">
        <v>858</v>
      </c>
      <c r="C162" t="s">
        <v>859</v>
      </c>
      <c r="D162">
        <v>20221130</v>
      </c>
      <c r="E162" t="s">
        <v>1833</v>
      </c>
      <c r="F162" t="s">
        <v>1834</v>
      </c>
      <c r="G162" t="s">
        <v>1835</v>
      </c>
      <c r="H162">
        <v>42315507</v>
      </c>
      <c r="I162" t="s">
        <v>1836</v>
      </c>
      <c r="J162" t="s">
        <v>1837</v>
      </c>
      <c r="K162" t="s">
        <v>1838</v>
      </c>
      <c r="L162">
        <v>18382201</v>
      </c>
      <c r="M162">
        <v>277513</v>
      </c>
      <c r="N162">
        <v>40204010</v>
      </c>
      <c r="O162" t="s">
        <v>1326</v>
      </c>
      <c r="Q162" t="s">
        <v>445</v>
      </c>
      <c r="R162" t="s">
        <v>854</v>
      </c>
      <c r="S162" t="s">
        <v>854</v>
      </c>
      <c r="U162" t="s">
        <v>855</v>
      </c>
      <c r="W162" t="s">
        <v>856</v>
      </c>
      <c r="X162">
        <v>5.88</v>
      </c>
      <c r="Y162">
        <v>1</v>
      </c>
      <c r="Z162">
        <v>114635000</v>
      </c>
      <c r="AA162">
        <v>674053800</v>
      </c>
      <c r="AB162">
        <v>1</v>
      </c>
      <c r="AC162">
        <v>1</v>
      </c>
      <c r="AF162">
        <v>114635000</v>
      </c>
      <c r="AG162">
        <v>674053800</v>
      </c>
      <c r="AH162">
        <v>2.7320627323620199E-3</v>
      </c>
      <c r="AI162">
        <v>1.3793103448275799E-2</v>
      </c>
      <c r="AJ162">
        <v>1.3793103448275799E-2</v>
      </c>
      <c r="AM162" t="s">
        <v>260</v>
      </c>
      <c r="AN162" s="28">
        <f>AH162</f>
        <v>2.7320627323620199E-3</v>
      </c>
      <c r="AO162" t="str">
        <f>VLOOKUP(N162,'Proforma GICS Map'!$G:$H,2,FALSE)</f>
        <v>Mortgage REITs</v>
      </c>
      <c r="AP162" t="b">
        <v>1</v>
      </c>
      <c r="AQ162" t="s">
        <v>867</v>
      </c>
      <c r="AR162" s="30"/>
      <c r="AS162" s="27"/>
    </row>
  </sheetData>
  <autoFilter ref="A1:AW162" xr:uid="{E2750F58-4E84-4662-89EA-55414AB31F4E}"/>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1F28C49-0404-4CF2-B033-AD3F77E9D3A2}"/>
</file>

<file path=customXml/itemProps2.xml><?xml version="1.0" encoding="utf-8"?>
<ds:datastoreItem xmlns:ds="http://schemas.openxmlformats.org/officeDocument/2006/customXml" ds:itemID="{BEA0272F-9590-4AC1-A706-5CB19119A0E8}"/>
</file>

<file path=customXml/itemProps3.xml><?xml version="1.0" encoding="utf-8"?>
<ds:datastoreItem xmlns:ds="http://schemas.openxmlformats.org/officeDocument/2006/customXml" ds:itemID="{C334DF74-5D64-42D9-81EE-6D06A5768886}"/>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Spurrier, Stephen</dc:creator>
  <cp:keywords/>
  <dc:description/>
  <cp:lastModifiedBy>Spurrier, Stephen</cp:lastModifiedBy>
  <cp:revision/>
  <dcterms:created xsi:type="dcterms:W3CDTF">2022-10-19T16:28:48Z</dcterms:created>
  <dcterms:modified xsi:type="dcterms:W3CDTF">2022-12-13T16:53:38Z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y fmtid="{D5CDD505-2E9C-101B-9397-08002B2CF9AE}" pid="10" name="ContentTypeId">
    <vt:lpwstr>0x010100699286561CC69D42906D9715C969FCCC</vt:lpwstr>
  </property>
</Properties>
</file>